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Sssv01\共有\00共有\A庶務\20240601 人事評価記録書等【令和6年度】\人事評価検討（R6年度改正）\1.人事評価資料\評価シート案\"/>
    </mc:Choice>
  </mc:AlternateContent>
  <xr:revisionPtr revIDLastSave="0" documentId="13_ncr:1_{3F02B475-5A95-4CC3-81B7-684339800D01}" xr6:coauthVersionLast="47" xr6:coauthVersionMax="47" xr10:uidLastSave="{00000000-0000-0000-0000-000000000000}"/>
  <bookViews>
    <workbookView xWindow="-120" yWindow="-120" windowWidth="19440" windowHeight="15000" tabRatio="622" xr2:uid="{00000000-000D-0000-FFFF-FFFF00000000}"/>
  </bookViews>
  <sheets>
    <sheet name="一般職員（主事、技師）" sheetId="4" r:id="rId1"/>
  </sheets>
  <definedNames>
    <definedName name="_xlnm.Print_Area" localSheetId="0">'一般職員（主事、技師）'!$A$1:$CA$101</definedName>
  </definedNames>
  <calcPr calcId="181029"/>
</workbook>
</file>

<file path=xl/calcChain.xml><?xml version="1.0" encoding="utf-8"?>
<calcChain xmlns="http://schemas.openxmlformats.org/spreadsheetml/2006/main">
  <c r="E47" i="4" l="1"/>
  <c r="BM70" i="4"/>
  <c r="AZ70" i="4"/>
  <c r="AM70" i="4"/>
  <c r="BM47" i="4"/>
  <c r="AZ47" i="4"/>
  <c r="AM47" i="4"/>
  <c r="Y47" i="4"/>
  <c r="V47" i="4"/>
  <c r="Q47" i="4"/>
  <c r="S47" i="4"/>
  <c r="M47" i="4"/>
  <c r="J47" i="4"/>
  <c r="G47" i="4"/>
  <c r="AT101" i="4"/>
  <c r="CD38" i="4"/>
  <c r="BQ38" i="4" s="1"/>
  <c r="CD33" i="4"/>
  <c r="BQ33" i="4" s="1"/>
  <c r="CD28" i="4"/>
  <c r="BQ28" i="4" s="1"/>
  <c r="CD23" i="4"/>
  <c r="BQ23" i="4" s="1"/>
  <c r="CD18" i="4"/>
  <c r="BQ18" i="4" s="1"/>
  <c r="BV86" i="4"/>
  <c r="BX86" i="4" s="1"/>
  <c r="BP86" i="4"/>
  <c r="BR86" i="4" s="1"/>
  <c r="BV80" i="4"/>
  <c r="BX80" i="4" s="1"/>
  <c r="BP80" i="4"/>
  <c r="BR80" i="4" s="1"/>
  <c r="BV74" i="4"/>
  <c r="BX74" i="4" s="1"/>
  <c r="BP74" i="4"/>
  <c r="BR74" i="4" s="1"/>
  <c r="CE66" i="4"/>
  <c r="AF66" i="4" s="1"/>
  <c r="CE63" i="4"/>
  <c r="AF63" i="4" s="1"/>
  <c r="CE60" i="4"/>
  <c r="AF60" i="4" s="1"/>
  <c r="CE57" i="4"/>
  <c r="AF57" i="4" s="1"/>
  <c r="BX57" i="4" l="1"/>
  <c r="BZ57" i="4" s="1"/>
  <c r="BR57" i="4"/>
  <c r="BT57" i="4" s="1"/>
  <c r="BX63" i="4"/>
  <c r="BZ63" i="4" s="1"/>
  <c r="BR63" i="4"/>
  <c r="BT63" i="4" s="1"/>
  <c r="BX60" i="4"/>
  <c r="BZ60" i="4" s="1"/>
  <c r="BR60" i="4"/>
  <c r="BT60" i="4" s="1"/>
  <c r="BX66" i="4"/>
  <c r="BZ66" i="4" s="1"/>
  <c r="BR66" i="4"/>
  <c r="BT66" i="4" s="1"/>
  <c r="CD40" i="4"/>
  <c r="BW42" i="4" s="1"/>
  <c r="BY45" i="4"/>
  <c r="BW45" i="4"/>
  <c r="BY44" i="4"/>
  <c r="BW44" i="4"/>
  <c r="BY43" i="4"/>
  <c r="BW43" i="4"/>
  <c r="BY42" i="4"/>
  <c r="BP96" i="4" l="1"/>
  <c r="AO96" i="4" l="1"/>
  <c r="BU9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智之</author>
  </authors>
  <commentList>
    <comment ref="AB57" authorId="0" shapeId="0" xr:uid="{3CF7656A-6403-4B66-8DFB-67F96D3921A7}">
      <text>
        <r>
          <rPr>
            <b/>
            <sz val="9"/>
            <color indexed="81"/>
            <rFont val="MS P ゴシック"/>
            <family val="3"/>
            <charset val="128"/>
          </rPr>
          <t>【困難度】
高い(Ｈ)=4点
標準(Ｍ)=2点
低い(Ｌ)=1点</t>
        </r>
      </text>
    </comment>
    <comment ref="AB58" authorId="0" shapeId="0" xr:uid="{939BF1E4-F3E7-4C13-B7A7-E3C9ED1FAED6}">
      <text>
        <r>
          <rPr>
            <b/>
            <sz val="9"/>
            <color indexed="81"/>
            <rFont val="MS P ゴシック"/>
            <family val="3"/>
            <charset val="128"/>
          </rPr>
          <t>【貢献度】
高い(Ｈ)=4点
標準(Ｍ)=2点
低い(Ｌ)=1点</t>
        </r>
      </text>
    </comment>
    <comment ref="AB59" authorId="0" shapeId="0" xr:uid="{1CA02371-9024-4098-9D0A-A6F038359C10}">
      <text>
        <r>
          <rPr>
            <b/>
            <sz val="9"/>
            <color indexed="81"/>
            <rFont val="MS P ゴシック"/>
            <family val="3"/>
            <charset val="128"/>
          </rPr>
          <t>【緊急】
高い(Ｈ)=2点
標準(Ｍ)=1点
低い(Ｌ)=0点</t>
        </r>
      </text>
    </comment>
    <comment ref="AB60" authorId="0" shapeId="0" xr:uid="{41D50D39-D015-4E22-9090-32BB0195DE4B}">
      <text>
        <r>
          <rPr>
            <b/>
            <sz val="9"/>
            <color indexed="81"/>
            <rFont val="MS P ゴシック"/>
            <family val="3"/>
            <charset val="128"/>
          </rPr>
          <t>【困難度】
高い(Ｈ)=4点
標準(Ｍ)=2点
低い(Ｌ)=1点</t>
        </r>
      </text>
    </comment>
    <comment ref="AB61" authorId="0" shapeId="0" xr:uid="{22C57D35-E63F-4972-8FAF-4714AB10B8F8}">
      <text>
        <r>
          <rPr>
            <b/>
            <sz val="9"/>
            <color indexed="81"/>
            <rFont val="MS P ゴシック"/>
            <family val="3"/>
            <charset val="128"/>
          </rPr>
          <t>【貢献度】
高い(Ｈ)=4点
標準(Ｍ)=2点
低い(Ｌ)=1点</t>
        </r>
      </text>
    </comment>
    <comment ref="AB62" authorId="0" shapeId="0" xr:uid="{ADA93E73-19DC-422D-9FEC-E3380FEDF994}">
      <text>
        <r>
          <rPr>
            <b/>
            <sz val="9"/>
            <color indexed="81"/>
            <rFont val="MS P ゴシック"/>
            <family val="3"/>
            <charset val="128"/>
          </rPr>
          <t>【緊急】
高い(Ｈ)=2点
標準(Ｍ)=1点
低い(Ｌ)=0点</t>
        </r>
      </text>
    </comment>
    <comment ref="AB63" authorId="0" shapeId="0" xr:uid="{2C3546C8-6C86-42A3-AC83-1A9318335980}">
      <text>
        <r>
          <rPr>
            <b/>
            <sz val="9"/>
            <color indexed="81"/>
            <rFont val="MS P ゴシック"/>
            <family val="3"/>
            <charset val="128"/>
          </rPr>
          <t>【困難度】
高い(Ｈ)=4点
標準(Ｍ)=2点
低い(Ｌ)=1点</t>
        </r>
      </text>
    </comment>
    <comment ref="AB64" authorId="0" shapeId="0" xr:uid="{C201305C-D7D3-4F3C-B04B-BF6A5DC31AD6}">
      <text>
        <r>
          <rPr>
            <b/>
            <sz val="9"/>
            <color indexed="81"/>
            <rFont val="MS P ゴシック"/>
            <family val="3"/>
            <charset val="128"/>
          </rPr>
          <t>【貢献度】
高い(Ｈ)=4点
標準(Ｍ)=2点
低い(Ｌ)=1点</t>
        </r>
      </text>
    </comment>
    <comment ref="AB65" authorId="0" shapeId="0" xr:uid="{95B2A347-5CFF-4DF2-B721-C9B624F83385}">
      <text>
        <r>
          <rPr>
            <b/>
            <sz val="9"/>
            <color indexed="81"/>
            <rFont val="MS P ゴシック"/>
            <family val="3"/>
            <charset val="128"/>
          </rPr>
          <t>【緊急】
高い(Ｈ)=2点
標準(Ｍ)=1点
低い(Ｌ)=0点</t>
        </r>
      </text>
    </comment>
    <comment ref="AB66" authorId="0" shapeId="0" xr:uid="{8C197B00-397A-4AE6-90B1-CA064FD4A10B}">
      <text>
        <r>
          <rPr>
            <b/>
            <sz val="9"/>
            <color indexed="81"/>
            <rFont val="MS P ゴシック"/>
            <family val="3"/>
            <charset val="128"/>
          </rPr>
          <t>【困難度】
高い(Ｈ)=4点
標準(Ｍ)=2点
低い(Ｌ)=1点</t>
        </r>
      </text>
    </comment>
    <comment ref="AB67" authorId="0" shapeId="0" xr:uid="{0C37A168-8F26-4AA4-B013-ECDD14E36793}">
      <text>
        <r>
          <rPr>
            <b/>
            <sz val="9"/>
            <color indexed="81"/>
            <rFont val="MS P ゴシック"/>
            <family val="3"/>
            <charset val="128"/>
          </rPr>
          <t>【貢献度】
高い(Ｈ)=4点
標準(Ｍ)=2点
低い(Ｌ)=1点</t>
        </r>
      </text>
    </comment>
    <comment ref="AB68" authorId="0" shapeId="0" xr:uid="{A7B801BA-2244-467D-93BF-0B261F6A6A05}">
      <text>
        <r>
          <rPr>
            <b/>
            <sz val="9"/>
            <color indexed="81"/>
            <rFont val="MS P ゴシック"/>
            <family val="3"/>
            <charset val="128"/>
          </rPr>
          <t>【緊急】
高い(Ｈ)=2点
標準(Ｍ)=1点
低い(Ｌ)=0点</t>
        </r>
      </text>
    </comment>
  </commentList>
</comments>
</file>

<file path=xl/sharedStrings.xml><?xml version="1.0" encoding="utf-8"?>
<sst xmlns="http://schemas.openxmlformats.org/spreadsheetml/2006/main" count="320" uniqueCount="200">
  <si>
    <t>評価期間</t>
    <rPh sb="0" eb="2">
      <t>ヒョウカ</t>
    </rPh>
    <rPh sb="2" eb="4">
      <t>キカン</t>
    </rPh>
    <phoneticPr fontId="3"/>
  </si>
  <si>
    <t>年</t>
    <rPh sb="0" eb="1">
      <t>ネン</t>
    </rPh>
    <phoneticPr fontId="3"/>
  </si>
  <si>
    <t>月</t>
    <rPh sb="0" eb="1">
      <t>ツキ</t>
    </rPh>
    <phoneticPr fontId="3"/>
  </si>
  <si>
    <t>日</t>
    <rPh sb="0" eb="1">
      <t>ヒ</t>
    </rPh>
    <phoneticPr fontId="3"/>
  </si>
  <si>
    <t>～</t>
    <phoneticPr fontId="3"/>
  </si>
  <si>
    <t>日</t>
    <rPh sb="0" eb="1">
      <t>ニチ</t>
    </rPh>
    <phoneticPr fontId="3"/>
  </si>
  <si>
    <t>被評価者</t>
    <rPh sb="0" eb="1">
      <t>ヒ</t>
    </rPh>
    <rPh sb="1" eb="3">
      <t>ヒョウカ</t>
    </rPh>
    <rPh sb="3" eb="4">
      <t>シャ</t>
    </rPh>
    <phoneticPr fontId="3"/>
  </si>
  <si>
    <t>所属：</t>
    <rPh sb="0" eb="2">
      <t>ショゾク</t>
    </rPh>
    <phoneticPr fontId="3"/>
  </si>
  <si>
    <t>職名：</t>
    <rPh sb="0" eb="2">
      <t>ショクメイ</t>
    </rPh>
    <phoneticPr fontId="3"/>
  </si>
  <si>
    <t>氏名：</t>
    <rPh sb="0" eb="2">
      <t>シメイ</t>
    </rPh>
    <phoneticPr fontId="3"/>
  </si>
  <si>
    <t>期末面談</t>
    <rPh sb="0" eb="2">
      <t>キマツ</t>
    </rPh>
    <rPh sb="2" eb="4">
      <t>メンダン</t>
    </rPh>
    <phoneticPr fontId="3"/>
  </si>
  <si>
    <t>所属･職名：</t>
    <rPh sb="0" eb="2">
      <t>ショゾク</t>
    </rPh>
    <rPh sb="3" eb="5">
      <t>ショクメイ</t>
    </rPh>
    <phoneticPr fontId="3"/>
  </si>
  <si>
    <t>　</t>
    <phoneticPr fontId="3"/>
  </si>
  <si>
    <t>評価項目及び行動／着眼点</t>
    <rPh sb="4" eb="5">
      <t>オヨ</t>
    </rPh>
    <rPh sb="6" eb="8">
      <t>コウドウ</t>
    </rPh>
    <rPh sb="9" eb="12">
      <t>チャクガンテン</t>
    </rPh>
    <phoneticPr fontId="3"/>
  </si>
  <si>
    <t>自己申告</t>
    <rPh sb="0" eb="2">
      <t>ジコ</t>
    </rPh>
    <rPh sb="2" eb="4">
      <t>シンコク</t>
    </rPh>
    <phoneticPr fontId="3"/>
  </si>
  <si>
    <t>（所見）</t>
    <rPh sb="1" eb="3">
      <t>ショケン</t>
    </rPh>
    <phoneticPr fontId="3"/>
  </si>
  <si>
    <t>期首面談</t>
    <rPh sb="0" eb="2">
      <t>キシュ</t>
    </rPh>
    <rPh sb="2" eb="4">
      <t>メンダン</t>
    </rPh>
    <phoneticPr fontId="3"/>
  </si>
  <si>
    <t>番号</t>
    <rPh sb="0" eb="2">
      <t>バンゴウ</t>
    </rPh>
    <phoneticPr fontId="3"/>
  </si>
  <si>
    <t>業務内容</t>
    <rPh sb="0" eb="2">
      <t>ギョウム</t>
    </rPh>
    <rPh sb="2" eb="4">
      <t>ナイヨウ</t>
    </rPh>
    <phoneticPr fontId="3"/>
  </si>
  <si>
    <t>目標</t>
    <rPh sb="0" eb="2">
      <t>モクヒョウ</t>
    </rPh>
    <phoneticPr fontId="3"/>
  </si>
  <si>
    <t>（Ⅰ　能力評価）</t>
    <rPh sb="3" eb="5">
      <t>ノウリョク</t>
    </rPh>
    <rPh sb="5" eb="7">
      <t>ヒョウカ</t>
    </rPh>
    <phoneticPr fontId="3"/>
  </si>
  <si>
    <t>（Ⅱ　業績評価）</t>
    <rPh sb="3" eb="5">
      <t>ギョウセキ</t>
    </rPh>
    <rPh sb="5" eb="7">
      <t>ヒョウカ</t>
    </rPh>
    <phoneticPr fontId="3"/>
  </si>
  <si>
    <t>被評価者</t>
    <rPh sb="0" eb="1">
      <t>ヒ</t>
    </rPh>
    <rPh sb="1" eb="4">
      <t>ヒョウカシャ</t>
    </rPh>
    <phoneticPr fontId="3"/>
  </si>
  <si>
    <t>（目標以外の取組事項、突発事態への対応等）</t>
    <phoneticPr fontId="3"/>
  </si>
  <si>
    <t>点数</t>
    <rPh sb="0" eb="2">
      <t>テンスウ</t>
    </rPh>
    <phoneticPr fontId="3"/>
  </si>
  <si>
    <t>（合計点数）</t>
    <rPh sb="1" eb="3">
      <t>ゴウケイ</t>
    </rPh>
    <rPh sb="3" eb="5">
      <t>テンスウ</t>
    </rPh>
    <phoneticPr fontId="3"/>
  </si>
  <si>
    <t>ウェイト</t>
    <phoneticPr fontId="3"/>
  </si>
  <si>
    <t>達成度</t>
    <rPh sb="0" eb="3">
      <t>タッセイド</t>
    </rPh>
    <phoneticPr fontId="3"/>
  </si>
  <si>
    <t>評価</t>
    <rPh sb="0" eb="2">
      <t>ヒョウカ</t>
    </rPh>
    <phoneticPr fontId="3"/>
  </si>
  <si>
    <t>【３　合計点数等】</t>
    <rPh sb="3" eb="5">
      <t>ゴウケイ</t>
    </rPh>
    <rPh sb="5" eb="7">
      <t>テンスウ</t>
    </rPh>
    <rPh sb="7" eb="8">
      <t>トウ</t>
    </rPh>
    <phoneticPr fontId="3"/>
  </si>
  <si>
    <t>（全体評語）</t>
    <rPh sb="1" eb="3">
      <t>ゼンタイ</t>
    </rPh>
    <rPh sb="3" eb="5">
      <t>ヒョウゴ</t>
    </rPh>
    <phoneticPr fontId="3"/>
  </si>
  <si>
    <t>①</t>
    <phoneticPr fontId="3"/>
  </si>
  <si>
    <t>②</t>
    <phoneticPr fontId="3"/>
  </si>
  <si>
    <t>③</t>
    <phoneticPr fontId="3"/>
  </si>
  <si>
    <t>自己
評価</t>
    <rPh sb="0" eb="2">
      <t>ジコ</t>
    </rPh>
    <rPh sb="3" eb="5">
      <t>ヒョウカ</t>
    </rPh>
    <phoneticPr fontId="3"/>
  </si>
  <si>
    <t>個別
評価</t>
    <rPh sb="0" eb="2">
      <t>コベツ</t>
    </rPh>
    <rPh sb="3" eb="5">
      <t>ヒョウカ</t>
    </rPh>
    <phoneticPr fontId="3"/>
  </si>
  <si>
    <t>調整</t>
    <rPh sb="0" eb="2">
      <t>チョウセイ</t>
    </rPh>
    <phoneticPr fontId="3"/>
  </si>
  <si>
    <t>個別評語
【参考】</t>
    <rPh sb="0" eb="2">
      <t>コベツ</t>
    </rPh>
    <rPh sb="2" eb="4">
      <t>ヒョウゴ</t>
    </rPh>
    <rPh sb="6" eb="8">
      <t>サンコウ</t>
    </rPh>
    <phoneticPr fontId="3"/>
  </si>
  <si>
    <t>自己評価</t>
    <rPh sb="0" eb="2">
      <t>ジコ</t>
    </rPh>
    <rPh sb="2" eb="4">
      <t>ヒョウカ</t>
    </rPh>
    <phoneticPr fontId="3"/>
  </si>
  <si>
    <t>◎</t>
    <phoneticPr fontId="3"/>
  </si>
  <si>
    <t>行動は確実にできており、その能力には自信があり強みだと思う。</t>
    <rPh sb="0" eb="2">
      <t>コウドウ</t>
    </rPh>
    <rPh sb="3" eb="5">
      <t>カクジツ</t>
    </rPh>
    <rPh sb="14" eb="16">
      <t>ノウリョク</t>
    </rPh>
    <rPh sb="18" eb="20">
      <t>ジシン</t>
    </rPh>
    <rPh sb="23" eb="24">
      <t>ツヨ</t>
    </rPh>
    <rPh sb="27" eb="28">
      <t>オモ</t>
    </rPh>
    <phoneticPr fontId="3"/>
  </si>
  <si>
    <t>＜役割認識＞</t>
    <rPh sb="1" eb="3">
      <t>ヤクワリ</t>
    </rPh>
    <rPh sb="3" eb="5">
      <t>ニンシキ</t>
    </rPh>
    <phoneticPr fontId="3"/>
  </si>
  <si>
    <t>○</t>
    <phoneticPr fontId="3"/>
  </si>
  <si>
    <t>行動は普通にできており、職位に見合った能力を発揮できている。</t>
    <rPh sb="0" eb="2">
      <t>コウドウ</t>
    </rPh>
    <rPh sb="3" eb="5">
      <t>フツウ</t>
    </rPh>
    <rPh sb="12" eb="14">
      <t>ショクイ</t>
    </rPh>
    <rPh sb="15" eb="17">
      <t>ミア</t>
    </rPh>
    <rPh sb="19" eb="21">
      <t>ノウリョク</t>
    </rPh>
    <rPh sb="22" eb="24">
      <t>ハッキ</t>
    </rPh>
    <phoneticPr fontId="3"/>
  </si>
  <si>
    <t>規律等の順守</t>
    <rPh sb="0" eb="2">
      <t>キリツ</t>
    </rPh>
    <rPh sb="2" eb="3">
      <t>トウ</t>
    </rPh>
    <rPh sb="4" eb="6">
      <t>ジュンシュ</t>
    </rPh>
    <phoneticPr fontId="3"/>
  </si>
  <si>
    <t>企業団職員としての倫理観を持ち、服務規程と職場のルールを守って職務を遂行している。</t>
    <rPh sb="0" eb="2">
      <t>キギョウ</t>
    </rPh>
    <rPh sb="2" eb="3">
      <t>ダン</t>
    </rPh>
    <phoneticPr fontId="3"/>
  </si>
  <si>
    <t>△</t>
    <phoneticPr fontId="3"/>
  </si>
  <si>
    <t>行動はできていないことがあり、自分の苦手分野でもある。</t>
    <rPh sb="0" eb="2">
      <t>コウドウ</t>
    </rPh>
    <rPh sb="15" eb="17">
      <t>ジブン</t>
    </rPh>
    <rPh sb="18" eb="20">
      <t>ニガテ</t>
    </rPh>
    <rPh sb="20" eb="22">
      <t>ブンヤ</t>
    </rPh>
    <phoneticPr fontId="3"/>
  </si>
  <si>
    <t>②</t>
  </si>
  <si>
    <t>職務命令服従</t>
    <rPh sb="0" eb="2">
      <t>ショクム</t>
    </rPh>
    <rPh sb="2" eb="4">
      <t>メイレイ</t>
    </rPh>
    <rPh sb="4" eb="6">
      <t>フクジュウ</t>
    </rPh>
    <phoneticPr fontId="3"/>
  </si>
  <si>
    <t>個別評価（評価項目及び行動ごとの評語）及び調整</t>
    <rPh sb="0" eb="2">
      <t>コベツ</t>
    </rPh>
    <rPh sb="2" eb="4">
      <t>ヒョウカ</t>
    </rPh>
    <rPh sb="5" eb="7">
      <t>ヒョウカ</t>
    </rPh>
    <rPh sb="7" eb="9">
      <t>コウモク</t>
    </rPh>
    <rPh sb="9" eb="10">
      <t>オヨ</t>
    </rPh>
    <rPh sb="11" eb="13">
      <t>コウドウ</t>
    </rPh>
    <rPh sb="16" eb="18">
      <t>ヒョウゴ</t>
    </rPh>
    <rPh sb="19" eb="20">
      <t>オヨ</t>
    </rPh>
    <rPh sb="21" eb="23">
      <t>チョウセイ</t>
    </rPh>
    <phoneticPr fontId="3"/>
  </si>
  <si>
    <t>職責認識</t>
    <rPh sb="0" eb="2">
      <t>ショクセキ</t>
    </rPh>
    <rPh sb="2" eb="4">
      <t>ニンシキ</t>
    </rPh>
    <phoneticPr fontId="3"/>
  </si>
  <si>
    <t>身勝手な行動や言動により職場の士気を低下させることのないよう、自らの職責を認識し行動している。</t>
    <phoneticPr fontId="3"/>
  </si>
  <si>
    <t>求められる行動が全て確実にとられており、付加価値を生む、他の職員の模範となるなどの職務遂行状況である。</t>
    <rPh sb="0" eb="1">
      <t>モト</t>
    </rPh>
    <rPh sb="5" eb="7">
      <t>コウドウ</t>
    </rPh>
    <rPh sb="8" eb="9">
      <t>スベ</t>
    </rPh>
    <rPh sb="10" eb="12">
      <t>カクジツ</t>
    </rPh>
    <rPh sb="20" eb="22">
      <t>フカ</t>
    </rPh>
    <rPh sb="22" eb="24">
      <t>カチ</t>
    </rPh>
    <rPh sb="25" eb="26">
      <t>ウ</t>
    </rPh>
    <rPh sb="28" eb="29">
      <t>タ</t>
    </rPh>
    <rPh sb="30" eb="32">
      <t>ショクイン</t>
    </rPh>
    <rPh sb="33" eb="35">
      <t>モハン</t>
    </rPh>
    <rPh sb="41" eb="43">
      <t>ショクム</t>
    </rPh>
    <rPh sb="43" eb="45">
      <t>スイコウ</t>
    </rPh>
    <rPh sb="45" eb="47">
      <t>ジョウキョウ</t>
    </rPh>
    <phoneticPr fontId="3"/>
  </si>
  <si>
    <t>評価項目ごとの個別評語</t>
    <rPh sb="0" eb="2">
      <t>ヒョウカ</t>
    </rPh>
    <rPh sb="2" eb="4">
      <t>コウモク</t>
    </rPh>
    <rPh sb="7" eb="9">
      <t>コベツ</t>
    </rPh>
    <rPh sb="9" eb="11">
      <t>ヒョウゴ</t>
    </rPh>
    <phoneticPr fontId="3"/>
  </si>
  <si>
    <t>＜業務遂行＞</t>
    <rPh sb="1" eb="3">
      <t>ギョウム</t>
    </rPh>
    <rPh sb="3" eb="5">
      <t>スイコウ</t>
    </rPh>
    <phoneticPr fontId="3"/>
  </si>
  <si>
    <t>求められる行動が確実にとられていた。</t>
    <rPh sb="0" eb="1">
      <t>モト</t>
    </rPh>
    <rPh sb="5" eb="7">
      <t>コウドウ</t>
    </rPh>
    <rPh sb="8" eb="10">
      <t>カクジツ</t>
    </rPh>
    <phoneticPr fontId="3"/>
  </si>
  <si>
    <t>事務処理能力</t>
    <rPh sb="0" eb="2">
      <t>ジム</t>
    </rPh>
    <rPh sb="2" eb="4">
      <t>ショリ</t>
    </rPh>
    <rPh sb="4" eb="6">
      <t>ノウリョク</t>
    </rPh>
    <phoneticPr fontId="3"/>
  </si>
  <si>
    <t>職務に必要なパソコンの知識・技術を有し、データ分析や分かりやすい資料作成ができている。</t>
    <phoneticPr fontId="3"/>
  </si>
  <si>
    <t>求められる行動がおおむねとられていた。（通常）</t>
    <rPh sb="0" eb="1">
      <t>モト</t>
    </rPh>
    <rPh sb="5" eb="7">
      <t>コウドウ</t>
    </rPh>
    <rPh sb="20" eb="22">
      <t>ツウジョウ</t>
    </rPh>
    <phoneticPr fontId="3"/>
  </si>
  <si>
    <t>適切な判断処理</t>
    <rPh sb="0" eb="2">
      <t>テキセツ</t>
    </rPh>
    <rPh sb="3" eb="5">
      <t>ハンダン</t>
    </rPh>
    <rPh sb="5" eb="7">
      <t>ショリ</t>
    </rPh>
    <phoneticPr fontId="3"/>
  </si>
  <si>
    <t>仕事の目的やポイントを押さえ、優先順位を判断し適切に業務を処理している。</t>
    <phoneticPr fontId="3"/>
  </si>
  <si>
    <t>求められる行動が最低限はとられていた。（できた場合もあったが、できなかったことの方が多いなど、総じて判断すれば、とられていた行動が物足りなかった。）</t>
    <rPh sb="0" eb="1">
      <t>モト</t>
    </rPh>
    <rPh sb="5" eb="7">
      <t>コウドウ</t>
    </rPh>
    <rPh sb="8" eb="11">
      <t>サイテイゲン</t>
    </rPh>
    <rPh sb="23" eb="25">
      <t>バアイ</t>
    </rPh>
    <rPh sb="40" eb="41">
      <t>ホウ</t>
    </rPh>
    <rPh sb="42" eb="43">
      <t>オオ</t>
    </rPh>
    <rPh sb="47" eb="48">
      <t>ソウ</t>
    </rPh>
    <rPh sb="50" eb="52">
      <t>ハンダン</t>
    </rPh>
    <rPh sb="62" eb="64">
      <t>コウドウ</t>
    </rPh>
    <rPh sb="65" eb="67">
      <t>モノタ</t>
    </rPh>
    <phoneticPr fontId="3"/>
  </si>
  <si>
    <t>&lt;協調性＞</t>
    <rPh sb="1" eb="4">
      <t>キョウチョウセイ</t>
    </rPh>
    <phoneticPr fontId="3"/>
  </si>
  <si>
    <t>求められる行動が全くとられていなかった。</t>
    <rPh sb="0" eb="1">
      <t>モト</t>
    </rPh>
    <rPh sb="5" eb="7">
      <t>コウドウ</t>
    </rPh>
    <rPh sb="8" eb="9">
      <t>マッタ</t>
    </rPh>
    <phoneticPr fontId="3"/>
  </si>
  <si>
    <t>評価項目ごとの個別評語（参考評価）</t>
    <rPh sb="0" eb="2">
      <t>ヒョウカ</t>
    </rPh>
    <rPh sb="2" eb="4">
      <t>コウモク</t>
    </rPh>
    <rPh sb="7" eb="9">
      <t>コベツ</t>
    </rPh>
    <rPh sb="9" eb="11">
      <t>ヒョウゴ</t>
    </rPh>
    <rPh sb="12" eb="14">
      <t>サンコウ</t>
    </rPh>
    <rPh sb="14" eb="16">
      <t>ヒョウカ</t>
    </rPh>
    <phoneticPr fontId="3"/>
  </si>
  <si>
    <t>報連相</t>
    <rPh sb="0" eb="3">
      <t>ホウレンソウ</t>
    </rPh>
    <phoneticPr fontId="3"/>
  </si>
  <si>
    <t>14点以上</t>
    <rPh sb="2" eb="3">
      <t>テン</t>
    </rPh>
    <rPh sb="3" eb="5">
      <t>イジョウ</t>
    </rPh>
    <phoneticPr fontId="3"/>
  </si>
  <si>
    <t>ｓ</t>
    <phoneticPr fontId="3"/>
  </si>
  <si>
    <t>コミュニケーション</t>
    <phoneticPr fontId="3"/>
  </si>
  <si>
    <t>元気なあいさつを行って積極的にコミュニケーションを図り、上司や同僚と良好な関係を築いている。</t>
    <phoneticPr fontId="3"/>
  </si>
  <si>
    <t>11～13点</t>
    <rPh sb="5" eb="6">
      <t>テン</t>
    </rPh>
    <phoneticPr fontId="3"/>
  </si>
  <si>
    <t>ａ</t>
    <phoneticPr fontId="3"/>
  </si>
  <si>
    <t>8～10点</t>
    <rPh sb="4" eb="5">
      <t>テン</t>
    </rPh>
    <phoneticPr fontId="3"/>
  </si>
  <si>
    <t>ｂ</t>
    <phoneticPr fontId="3"/>
  </si>
  <si>
    <t>＜住民対応＞</t>
    <rPh sb="1" eb="3">
      <t>ジュウミン</t>
    </rPh>
    <rPh sb="3" eb="5">
      <t>タイオウ</t>
    </rPh>
    <phoneticPr fontId="3"/>
  </si>
  <si>
    <t>5～7点</t>
    <rPh sb="3" eb="4">
      <t>テン</t>
    </rPh>
    <phoneticPr fontId="3"/>
  </si>
  <si>
    <t>ｃ</t>
    <phoneticPr fontId="3"/>
  </si>
  <si>
    <t>住民目線</t>
    <rPh sb="0" eb="2">
      <t>ジュウミン</t>
    </rPh>
    <rPh sb="2" eb="4">
      <t>メセン</t>
    </rPh>
    <phoneticPr fontId="3"/>
  </si>
  <si>
    <t>4点以下</t>
    <rPh sb="1" eb="2">
      <t>テン</t>
    </rPh>
    <rPh sb="2" eb="4">
      <t>イカ</t>
    </rPh>
    <phoneticPr fontId="3"/>
  </si>
  <si>
    <t>ｄ</t>
    <phoneticPr fontId="3"/>
  </si>
  <si>
    <t>接遇対応</t>
    <rPh sb="0" eb="2">
      <t>セツグウ</t>
    </rPh>
    <rPh sb="2" eb="4">
      <t>タイオウ</t>
    </rPh>
    <phoneticPr fontId="3"/>
  </si>
  <si>
    <t>接遇技能を有し、好感の持てるマナー・態度・身だしなみで対応している。</t>
    <phoneticPr fontId="3"/>
  </si>
  <si>
    <t>全体評語</t>
    <rPh sb="0" eb="2">
      <t>ゼンタイ</t>
    </rPh>
    <rPh sb="2" eb="4">
      <t>ヒョウゴ</t>
    </rPh>
    <phoneticPr fontId="3"/>
  </si>
  <si>
    <t>相手や自分の感情によって態度を変えることなく、苦情等に対しても冷静かつ真摯に対応している。</t>
    <phoneticPr fontId="3"/>
  </si>
  <si>
    <t>68点以上</t>
    <rPh sb="2" eb="3">
      <t>テン</t>
    </rPh>
    <rPh sb="3" eb="5">
      <t>イジョウ</t>
    </rPh>
    <phoneticPr fontId="3"/>
  </si>
  <si>
    <t>Ｓ</t>
    <phoneticPr fontId="3"/>
  </si>
  <si>
    <t>求められる行動が全て確実にとられており、現在の職位を</t>
    <rPh sb="0" eb="1">
      <t>モト</t>
    </rPh>
    <rPh sb="5" eb="7">
      <t>コウドウ</t>
    </rPh>
    <rPh sb="8" eb="9">
      <t>スベ</t>
    </rPh>
    <rPh sb="10" eb="12">
      <t>カクジツ</t>
    </rPh>
    <rPh sb="20" eb="22">
      <t>ゲンザイ</t>
    </rPh>
    <rPh sb="23" eb="24">
      <t>ショク</t>
    </rPh>
    <rPh sb="24" eb="25">
      <t>クライ</t>
    </rPh>
    <phoneticPr fontId="3"/>
  </si>
  <si>
    <t>大きく上回り、上位職の職務を遂行出来るレベルで特に優</t>
    <rPh sb="0" eb="1">
      <t>オオ</t>
    </rPh>
    <rPh sb="3" eb="5">
      <t>ウワマワ</t>
    </rPh>
    <rPh sb="7" eb="9">
      <t>ジョウイ</t>
    </rPh>
    <rPh sb="9" eb="10">
      <t>ショク</t>
    </rPh>
    <rPh sb="11" eb="13">
      <t>ショクム</t>
    </rPh>
    <rPh sb="14" eb="16">
      <t>スイコウ</t>
    </rPh>
    <rPh sb="16" eb="18">
      <t>デキ</t>
    </rPh>
    <rPh sb="23" eb="24">
      <t>トク</t>
    </rPh>
    <rPh sb="25" eb="26">
      <t>ユウ</t>
    </rPh>
    <phoneticPr fontId="3"/>
  </si>
  <si>
    <t>＜意欲・態度＞</t>
    <rPh sb="1" eb="3">
      <t>イヨク</t>
    </rPh>
    <rPh sb="4" eb="6">
      <t>タイド</t>
    </rPh>
    <phoneticPr fontId="3"/>
  </si>
  <si>
    <t>秀な能力発揮状況である。</t>
    <rPh sb="0" eb="1">
      <t>ヒデ</t>
    </rPh>
    <rPh sb="2" eb="4">
      <t>ノウリョク</t>
    </rPh>
    <rPh sb="4" eb="6">
      <t>ハッキ</t>
    </rPh>
    <rPh sb="6" eb="8">
      <t>ジョウキョウ</t>
    </rPh>
    <phoneticPr fontId="3"/>
  </si>
  <si>
    <t>積極性</t>
    <rPh sb="0" eb="3">
      <t>セッキョクセイ</t>
    </rPh>
    <phoneticPr fontId="3"/>
  </si>
  <si>
    <t>業務改善・未経験の業務や上位職が行う仕事にもチャレンジしている。</t>
    <phoneticPr fontId="3"/>
  </si>
  <si>
    <t>53～67点</t>
    <rPh sb="5" eb="6">
      <t>テン</t>
    </rPh>
    <phoneticPr fontId="3"/>
  </si>
  <si>
    <t>Ａ</t>
    <phoneticPr fontId="3"/>
  </si>
  <si>
    <t>求められる行動が確実にとられており、当該職位以上のレ</t>
    <rPh sb="0" eb="1">
      <t>モト</t>
    </rPh>
    <rPh sb="5" eb="7">
      <t>コウドウ</t>
    </rPh>
    <rPh sb="8" eb="10">
      <t>カクジツ</t>
    </rPh>
    <rPh sb="18" eb="20">
      <t>トウガイ</t>
    </rPh>
    <rPh sb="20" eb="22">
      <t>ショクイ</t>
    </rPh>
    <rPh sb="22" eb="24">
      <t>イジョウ</t>
    </rPh>
    <phoneticPr fontId="3"/>
  </si>
  <si>
    <t>貢献意欲</t>
    <rPh sb="0" eb="2">
      <t>コウケン</t>
    </rPh>
    <rPh sb="2" eb="4">
      <t>イヨク</t>
    </rPh>
    <phoneticPr fontId="3"/>
  </si>
  <si>
    <t>ベルを保有しており、職責も十分に果たして優秀な能力発</t>
    <rPh sb="3" eb="5">
      <t>ホユウ</t>
    </rPh>
    <rPh sb="10" eb="12">
      <t>ショクセキ</t>
    </rPh>
    <rPh sb="13" eb="15">
      <t>ジュウブン</t>
    </rPh>
    <rPh sb="16" eb="17">
      <t>ハ</t>
    </rPh>
    <rPh sb="20" eb="22">
      <t>ユウシュウ</t>
    </rPh>
    <rPh sb="23" eb="25">
      <t>ノウリョク</t>
    </rPh>
    <rPh sb="25" eb="26">
      <t>ハツ</t>
    </rPh>
    <phoneticPr fontId="3"/>
  </si>
  <si>
    <t>揮状況である。</t>
    <rPh sb="0" eb="1">
      <t>キ</t>
    </rPh>
    <rPh sb="1" eb="3">
      <t>ジョウキョウ</t>
    </rPh>
    <phoneticPr fontId="3"/>
  </si>
  <si>
    <t>38～52点</t>
    <rPh sb="5" eb="6">
      <t>テン</t>
    </rPh>
    <phoneticPr fontId="3"/>
  </si>
  <si>
    <t>Ｂ</t>
    <phoneticPr fontId="3"/>
  </si>
  <si>
    <t>求められる行動が問題なくとられており、当該職位として求</t>
    <rPh sb="0" eb="1">
      <t>モト</t>
    </rPh>
    <rPh sb="5" eb="7">
      <t>コウドウ</t>
    </rPh>
    <rPh sb="8" eb="10">
      <t>モンダイ</t>
    </rPh>
    <rPh sb="19" eb="21">
      <t>トウガイ</t>
    </rPh>
    <rPh sb="21" eb="23">
      <t>ショクイ</t>
    </rPh>
    <rPh sb="26" eb="27">
      <t>モト</t>
    </rPh>
    <phoneticPr fontId="3"/>
  </si>
  <si>
    <t>められる能力が十分に発揮されている状況である。</t>
    <rPh sb="4" eb="6">
      <t>ノウリョク</t>
    </rPh>
    <rPh sb="7" eb="8">
      <t>ジュウ</t>
    </rPh>
    <rPh sb="8" eb="9">
      <t>ブン</t>
    </rPh>
    <rPh sb="10" eb="12">
      <t>ハッキ</t>
    </rPh>
    <rPh sb="17" eb="19">
      <t>ジョウキョウ</t>
    </rPh>
    <phoneticPr fontId="3"/>
  </si>
  <si>
    <t>本人コメント（振り返り）</t>
    <rPh sb="0" eb="2">
      <t>ホンニン</t>
    </rPh>
    <rPh sb="7" eb="8">
      <t>フ</t>
    </rPh>
    <rPh sb="9" eb="10">
      <t>カエ</t>
    </rPh>
    <phoneticPr fontId="3"/>
  </si>
  <si>
    <t>23～37点</t>
    <rPh sb="5" eb="6">
      <t>テン</t>
    </rPh>
    <phoneticPr fontId="3"/>
  </si>
  <si>
    <t>Ｃ</t>
    <phoneticPr fontId="3"/>
  </si>
  <si>
    <t>求められる行動がとられないことがやや多く、当該職位とし</t>
    <rPh sb="0" eb="1">
      <t>モト</t>
    </rPh>
    <rPh sb="5" eb="7">
      <t>コウドウ</t>
    </rPh>
    <rPh sb="18" eb="19">
      <t>オオ</t>
    </rPh>
    <rPh sb="21" eb="23">
      <t>トウガイ</t>
    </rPh>
    <rPh sb="23" eb="25">
      <t>ショクイ</t>
    </rPh>
    <phoneticPr fontId="3"/>
  </si>
  <si>
    <t>て十分な能力発揮状況とはいえない。（当該職位の職務を</t>
    <rPh sb="1" eb="3">
      <t>ジュウブン</t>
    </rPh>
    <rPh sb="4" eb="6">
      <t>ノウリョク</t>
    </rPh>
    <rPh sb="6" eb="8">
      <t>ハッキ</t>
    </rPh>
    <rPh sb="8" eb="10">
      <t>ジョウキョウ</t>
    </rPh>
    <rPh sb="18" eb="20">
      <t>トウガイ</t>
    </rPh>
    <rPh sb="20" eb="22">
      <t>ショクイ</t>
    </rPh>
    <rPh sb="23" eb="25">
      <t>ショクム</t>
    </rPh>
    <phoneticPr fontId="3"/>
  </si>
  <si>
    <t>遂行するために求められる能力を発揮していないとまでは</t>
    <rPh sb="0" eb="2">
      <t>スイコウ</t>
    </rPh>
    <rPh sb="7" eb="8">
      <t>モト</t>
    </rPh>
    <rPh sb="12" eb="14">
      <t>ノウリョク</t>
    </rPh>
    <rPh sb="15" eb="17">
      <t>ハッキ</t>
    </rPh>
    <phoneticPr fontId="3"/>
  </si>
  <si>
    <t>いえない</t>
    <phoneticPr fontId="3"/>
  </si>
  <si>
    <t>求められる行動がほとんどとられておらず、当該職位に必要</t>
    <rPh sb="0" eb="1">
      <t>モト</t>
    </rPh>
    <rPh sb="5" eb="7">
      <t>コウドウ</t>
    </rPh>
    <rPh sb="20" eb="22">
      <t>トウガイ</t>
    </rPh>
    <rPh sb="22" eb="24">
      <t>ショクイ</t>
    </rPh>
    <rPh sb="25" eb="27">
      <t>ヒツヨウ</t>
    </rPh>
    <phoneticPr fontId="3"/>
  </si>
  <si>
    <t>評価者コメント</t>
    <rPh sb="0" eb="3">
      <t>ヒョウカシャ</t>
    </rPh>
    <phoneticPr fontId="3"/>
  </si>
  <si>
    <t>調整者コメント（任意）</t>
    <rPh sb="0" eb="2">
      <t>チョウセイ</t>
    </rPh>
    <rPh sb="2" eb="3">
      <t>シャ</t>
    </rPh>
    <rPh sb="8" eb="10">
      <t>ニンイ</t>
    </rPh>
    <phoneticPr fontId="3"/>
  </si>
  <si>
    <t>22点以下</t>
    <rPh sb="2" eb="3">
      <t>テン</t>
    </rPh>
    <rPh sb="3" eb="5">
      <t>イカ</t>
    </rPh>
    <phoneticPr fontId="3"/>
  </si>
  <si>
    <t>Ｄ</t>
    <phoneticPr fontId="3"/>
  </si>
  <si>
    <t>な能力発揮状況でない（当該職位の職務を遂行するために</t>
    <rPh sb="1" eb="3">
      <t>ノウリョク</t>
    </rPh>
    <rPh sb="3" eb="5">
      <t>ハッキ</t>
    </rPh>
    <rPh sb="5" eb="7">
      <t>ジョウキョウ</t>
    </rPh>
    <rPh sb="11" eb="13">
      <t>トウガイ</t>
    </rPh>
    <rPh sb="13" eb="15">
      <t>ショクイ</t>
    </rPh>
    <rPh sb="16" eb="18">
      <t>ショクム</t>
    </rPh>
    <rPh sb="19" eb="21">
      <t>スイコウ</t>
    </rPh>
    <phoneticPr fontId="3"/>
  </si>
  <si>
    <t>求められる能力の発揮の程度に達していない）。</t>
    <rPh sb="0" eb="1">
      <t>モト</t>
    </rPh>
    <rPh sb="5" eb="7">
      <t>ノウリョク</t>
    </rPh>
    <rPh sb="8" eb="10">
      <t>ハッキ</t>
    </rPh>
    <rPh sb="11" eb="13">
      <t>テイド</t>
    </rPh>
    <rPh sb="14" eb="15">
      <t>タッ</t>
    </rPh>
    <phoneticPr fontId="3"/>
  </si>
  <si>
    <t>調整者</t>
    <rPh sb="0" eb="2">
      <t>チョウセイ</t>
    </rPh>
    <rPh sb="2" eb="3">
      <t>シャ</t>
    </rPh>
    <phoneticPr fontId="3"/>
  </si>
  <si>
    <t>評価者</t>
    <rPh sb="0" eb="3">
      <t>ヒョウカシャ</t>
    </rPh>
    <phoneticPr fontId="3"/>
  </si>
  <si>
    <t>【２　主たる通常業務等】</t>
    <rPh sb="3" eb="4">
      <t>シュ</t>
    </rPh>
    <rPh sb="6" eb="8">
      <t>ツウジョウ</t>
    </rPh>
    <rPh sb="8" eb="10">
      <t>ギョウム</t>
    </rPh>
    <rPh sb="10" eb="11">
      <t>トウ</t>
    </rPh>
    <phoneticPr fontId="3"/>
  </si>
  <si>
    <t>【１　職務目標】</t>
    <rPh sb="3" eb="5">
      <t>ショクム</t>
    </rPh>
    <rPh sb="5" eb="7">
      <t>モクヒョウ</t>
    </rPh>
    <phoneticPr fontId="3"/>
  </si>
  <si>
    <t>ﾌｫﾛｰ面談</t>
    <rPh sb="4" eb="6">
      <t>メンダン</t>
    </rPh>
    <phoneticPr fontId="3"/>
  </si>
  <si>
    <t>●評価の点数化</t>
    <rPh sb="1" eb="3">
      <t>ヒョウカ</t>
    </rPh>
    <rPh sb="4" eb="6">
      <t>テンスウ</t>
    </rPh>
    <rPh sb="6" eb="7">
      <t>カ</t>
    </rPh>
    <phoneticPr fontId="11"/>
  </si>
  <si>
    <t>評価記入日　：</t>
    <rPh sb="0" eb="2">
      <t>ヒョウカ</t>
    </rPh>
    <rPh sb="2" eb="4">
      <t>キニュウ</t>
    </rPh>
    <rPh sb="4" eb="5">
      <t>ビ</t>
    </rPh>
    <phoneticPr fontId="3"/>
  </si>
  <si>
    <t>調整記入日　：</t>
    <rPh sb="0" eb="2">
      <t>チョウセイ</t>
    </rPh>
    <rPh sb="2" eb="4">
      <t>キニュウ</t>
    </rPh>
    <rPh sb="4" eb="5">
      <t>ビ</t>
    </rPh>
    <phoneticPr fontId="3"/>
  </si>
  <si>
    <t>通　知　日　：</t>
    <rPh sb="0" eb="1">
      <t>ツウ</t>
    </rPh>
    <rPh sb="2" eb="3">
      <t>チ</t>
    </rPh>
    <rPh sb="4" eb="5">
      <t>ビ</t>
    </rPh>
    <phoneticPr fontId="3"/>
  </si>
  <si>
    <t>（所見）</t>
  </si>
  <si>
    <t>初めての業務でも投げ出さず、分からないことは確認や質問して最後まで諦めずにやり遂げようとしている。</t>
    <rPh sb="0" eb="1">
      <t>ハジ</t>
    </rPh>
    <rPh sb="4" eb="6">
      <t>ギョウム</t>
    </rPh>
    <rPh sb="8" eb="9">
      <t>ナ</t>
    </rPh>
    <rPh sb="10" eb="11">
      <t>ダ</t>
    </rPh>
    <rPh sb="14" eb="15">
      <t>ワ</t>
    </rPh>
    <rPh sb="22" eb="24">
      <t>カクニン</t>
    </rPh>
    <rPh sb="25" eb="27">
      <t>シツモン</t>
    </rPh>
    <rPh sb="29" eb="31">
      <t>サイゴ</t>
    </rPh>
    <rPh sb="33" eb="34">
      <t>アキラ</t>
    </rPh>
    <rPh sb="39" eb="40">
      <t>ト</t>
    </rPh>
    <phoneticPr fontId="3"/>
  </si>
  <si>
    <t>完遂力</t>
    <rPh sb="0" eb="3">
      <t>カンスイリョク</t>
    </rPh>
    <phoneticPr fontId="3"/>
  </si>
  <si>
    <t>指示・指導の理解</t>
    <rPh sb="0" eb="2">
      <t>シジ</t>
    </rPh>
    <rPh sb="3" eb="5">
      <t>シドウ</t>
    </rPh>
    <rPh sb="6" eb="8">
      <t>リカイ</t>
    </rPh>
    <phoneticPr fontId="3"/>
  </si>
  <si>
    <t>上司や周囲の指示・指導を正しく理解している。</t>
    <rPh sb="3" eb="5">
      <t>シュウイ</t>
    </rPh>
    <rPh sb="6" eb="8">
      <t>シジ</t>
    </rPh>
    <rPh sb="9" eb="11">
      <t>シドウ</t>
    </rPh>
    <rPh sb="12" eb="13">
      <t>タダ</t>
    </rPh>
    <rPh sb="15" eb="17">
      <t>リカイ</t>
    </rPh>
    <phoneticPr fontId="3"/>
  </si>
  <si>
    <t>一人で仕事を抱え込まず、上司や同僚へ報告・連絡・相談を適切に行い、円滑な業務遂行に取り組んでいる。</t>
    <rPh sb="15" eb="17">
      <t>ドウリョウ</t>
    </rPh>
    <phoneticPr fontId="3"/>
  </si>
  <si>
    <t>役所的な倫理や部署の縦割り意識を相手に押し付けず、住民の立場に立って聴き、考え、行動している。</t>
    <rPh sb="0" eb="3">
      <t>ヤクショテキ</t>
    </rPh>
    <rPh sb="25" eb="27">
      <t>ジュウミン</t>
    </rPh>
    <phoneticPr fontId="3"/>
  </si>
  <si>
    <t>冷静な対応</t>
    <rPh sb="0" eb="2">
      <t>レイセイ</t>
    </rPh>
    <rPh sb="3" eb="5">
      <t>タイオウ</t>
    </rPh>
    <phoneticPr fontId="3"/>
  </si>
  <si>
    <t>必要に応じて担当以外や他課の仕事に協力する態度を持ち、組織や所属に貢献している。</t>
    <rPh sb="12" eb="13">
      <t>カ</t>
    </rPh>
    <phoneticPr fontId="3"/>
  </si>
  <si>
    <t>成長努力</t>
    <rPh sb="0" eb="2">
      <t>セイチョウ</t>
    </rPh>
    <rPh sb="2" eb="4">
      <t>ドリョク</t>
    </rPh>
    <phoneticPr fontId="3"/>
  </si>
  <si>
    <t>積極的に研修へ参加するなど、企業団職員として成長するための自己研さんに取り組んでいる。</t>
    <rPh sb="0" eb="3">
      <t>セッキョクテキ</t>
    </rPh>
    <rPh sb="4" eb="6">
      <t>ケンシュウ</t>
    </rPh>
    <rPh sb="7" eb="9">
      <t>サンカ</t>
    </rPh>
    <rPh sb="14" eb="19">
      <t>キギョウダンショクイン</t>
    </rPh>
    <rPh sb="22" eb="24">
      <t>セイチョウ</t>
    </rPh>
    <rPh sb="29" eb="31">
      <t>ジコ</t>
    </rPh>
    <rPh sb="31" eb="32">
      <t>ケン</t>
    </rPh>
    <rPh sb="35" eb="36">
      <t>ト</t>
    </rPh>
    <rPh sb="37" eb="38">
      <t>ク</t>
    </rPh>
    <phoneticPr fontId="3"/>
  </si>
  <si>
    <t>上司の職務上の指示・命令に対し、誠実に従っている。</t>
    <phoneticPr fontId="3"/>
  </si>
  <si>
    <t>①何を　②いつまでに　③どこまで（水準）
④どのような手段（方法）で</t>
    <rPh sb="1" eb="2">
      <t>ナニ</t>
    </rPh>
    <rPh sb="17" eb="19">
      <t>スイジュン</t>
    </rPh>
    <rPh sb="27" eb="29">
      <t>シュダン</t>
    </rPh>
    <rPh sb="30" eb="32">
      <t>ホウホウ</t>
    </rPh>
    <phoneticPr fontId="3"/>
  </si>
  <si>
    <t>（達成状況、状況変化その他の特筆すべき事情）</t>
  </si>
  <si>
    <t>自己申告</t>
  </si>
  <si>
    <t>困難</t>
    <rPh sb="0" eb="2">
      <t>コンナン</t>
    </rPh>
    <phoneticPr fontId="3"/>
  </si>
  <si>
    <t>貢献</t>
    <rPh sb="0" eb="2">
      <t>コウケン</t>
    </rPh>
    <phoneticPr fontId="3"/>
  </si>
  <si>
    <t>緊急</t>
    <rPh sb="0" eb="2">
      <t>キンキュウ</t>
    </rPh>
    <phoneticPr fontId="3"/>
  </si>
  <si>
    <t>達成度</t>
    <rPh sb="0" eb="2">
      <t>タッセイ</t>
    </rPh>
    <rPh sb="2" eb="3">
      <t>ド</t>
    </rPh>
    <phoneticPr fontId="3"/>
  </si>
  <si>
    <t>Ｔ５</t>
  </si>
  <si>
    <t>Ｔ４</t>
  </si>
  <si>
    <t>Ｔ３</t>
  </si>
  <si>
    <t>Ｔ２</t>
  </si>
  <si>
    <t>Ｔ１</t>
  </si>
  <si>
    <t>Ｎ</t>
  </si>
  <si>
    <t>難易度</t>
    <rPh sb="0" eb="3">
      <t>ナンイド</t>
    </rPh>
    <phoneticPr fontId="3"/>
  </si>
  <si>
    <t>Ｈ</t>
  </si>
  <si>
    <t>Ｍ</t>
  </si>
  <si>
    <t>Ｌ</t>
  </si>
  <si>
    <t>難易度設定</t>
    <rPh sb="0" eb="3">
      <t>ナンイド</t>
    </rPh>
    <rPh sb="3" eb="5">
      <t>セッテイ</t>
    </rPh>
    <phoneticPr fontId="3"/>
  </si>
  <si>
    <t>【能力評価】</t>
    <rPh sb="1" eb="3">
      <t>ノウリョク</t>
    </rPh>
    <rPh sb="3" eb="5">
      <t>ヒョウカ</t>
    </rPh>
    <phoneticPr fontId="3"/>
  </si>
  <si>
    <t>全体評語（業績評価）</t>
    <rPh sb="0" eb="2">
      <t>ゼンタイ</t>
    </rPh>
    <rPh sb="2" eb="4">
      <t>ヒョウゴ</t>
    </rPh>
    <rPh sb="5" eb="7">
      <t>ギョウセキ</t>
    </rPh>
    <rPh sb="7" eb="9">
      <t>ヒョウカ</t>
    </rPh>
    <phoneticPr fontId="3"/>
  </si>
  <si>
    <t>90以上</t>
    <rPh sb="2" eb="4">
      <t>イジョウ</t>
    </rPh>
    <phoneticPr fontId="3"/>
  </si>
  <si>
    <t>75以上
90未満</t>
    <rPh sb="2" eb="4">
      <t>イジョウ</t>
    </rPh>
    <rPh sb="7" eb="9">
      <t>ミマン</t>
    </rPh>
    <phoneticPr fontId="3"/>
  </si>
  <si>
    <t>50以上
75未満</t>
    <rPh sb="2" eb="4">
      <t>イジョウ</t>
    </rPh>
    <rPh sb="7" eb="9">
      <t>ミマン</t>
    </rPh>
    <phoneticPr fontId="3"/>
  </si>
  <si>
    <t>20以上
50未満</t>
    <rPh sb="2" eb="4">
      <t>イジョウ</t>
    </rPh>
    <rPh sb="7" eb="9">
      <t>ミマン</t>
    </rPh>
    <phoneticPr fontId="3"/>
  </si>
  <si>
    <t>20未満</t>
    <rPh sb="2" eb="4">
      <t>ミマン</t>
    </rPh>
    <phoneticPr fontId="3"/>
  </si>
  <si>
    <t>水準</t>
    <rPh sb="0" eb="2">
      <t>スイジュン</t>
    </rPh>
    <phoneticPr fontId="3"/>
  </si>
  <si>
    <t>困難度</t>
    <rPh sb="0" eb="2">
      <t>コンナン</t>
    </rPh>
    <rPh sb="2" eb="3">
      <t>ド</t>
    </rPh>
    <phoneticPr fontId="3"/>
  </si>
  <si>
    <t>・新しい制度（条例）、仕組みの創設や計画の策定
・主要な制度・条例の全般的な改正
・長年の懸案事項となっている課題の解決</t>
    <rPh sb="1" eb="2">
      <t>アタラ</t>
    </rPh>
    <rPh sb="4" eb="6">
      <t>セイド</t>
    </rPh>
    <rPh sb="7" eb="9">
      <t>ジョウレイ</t>
    </rPh>
    <rPh sb="11" eb="13">
      <t>シク</t>
    </rPh>
    <rPh sb="15" eb="17">
      <t>ソウセツ</t>
    </rPh>
    <rPh sb="18" eb="20">
      <t>ケイカク</t>
    </rPh>
    <rPh sb="21" eb="23">
      <t>サクテイ</t>
    </rPh>
    <rPh sb="25" eb="27">
      <t>シュヨウ</t>
    </rPh>
    <rPh sb="28" eb="30">
      <t>セイド</t>
    </rPh>
    <rPh sb="31" eb="33">
      <t>ジョウレイ</t>
    </rPh>
    <rPh sb="34" eb="37">
      <t>ゼンパンテキ</t>
    </rPh>
    <rPh sb="38" eb="40">
      <t>カイセイ</t>
    </rPh>
    <rPh sb="42" eb="44">
      <t>ナガネン</t>
    </rPh>
    <rPh sb="45" eb="47">
      <t>ケンアン</t>
    </rPh>
    <rPh sb="47" eb="49">
      <t>ジコウ</t>
    </rPh>
    <rPh sb="55" eb="57">
      <t>カダイ</t>
    </rPh>
    <rPh sb="58" eb="60">
      <t>カイケツ</t>
    </rPh>
    <phoneticPr fontId="3"/>
  </si>
  <si>
    <t>・主要な制度（条例）の重要な部分又は大幅な改正</t>
    <rPh sb="1" eb="3">
      <t>シュヨウ</t>
    </rPh>
    <rPh sb="4" eb="6">
      <t>セイド</t>
    </rPh>
    <rPh sb="7" eb="9">
      <t>ジョウレイ</t>
    </rPh>
    <rPh sb="11" eb="13">
      <t>ジュウヨウ</t>
    </rPh>
    <rPh sb="14" eb="16">
      <t>ブブン</t>
    </rPh>
    <rPh sb="16" eb="17">
      <t>マタ</t>
    </rPh>
    <rPh sb="18" eb="20">
      <t>オオハバ</t>
    </rPh>
    <rPh sb="21" eb="23">
      <t>カイセイ</t>
    </rPh>
    <phoneticPr fontId="3"/>
  </si>
  <si>
    <t>・主要な制度（条例）の軽易又は定例的な改正</t>
    <rPh sb="1" eb="3">
      <t>シュヨウ</t>
    </rPh>
    <rPh sb="4" eb="6">
      <t>セイド</t>
    </rPh>
    <rPh sb="7" eb="9">
      <t>ジョウレイ</t>
    </rPh>
    <rPh sb="11" eb="13">
      <t>ケイイ</t>
    </rPh>
    <rPh sb="13" eb="14">
      <t>マタ</t>
    </rPh>
    <rPh sb="15" eb="18">
      <t>テイレイテキ</t>
    </rPh>
    <rPh sb="19" eb="21">
      <t>カイセイ</t>
    </rPh>
    <phoneticPr fontId="3"/>
  </si>
  <si>
    <t>高い（H）（4点）</t>
    <rPh sb="0" eb="1">
      <t>タカ</t>
    </rPh>
    <rPh sb="7" eb="8">
      <t>テン</t>
    </rPh>
    <phoneticPr fontId="3"/>
  </si>
  <si>
    <t>標準（M)（2点）</t>
    <rPh sb="0" eb="2">
      <t>ヒョウジュン</t>
    </rPh>
    <rPh sb="7" eb="8">
      <t>テン</t>
    </rPh>
    <phoneticPr fontId="3"/>
  </si>
  <si>
    <t>低い（L）（1点）</t>
    <rPh sb="0" eb="1">
      <t>ヒク</t>
    </rPh>
    <rPh sb="7" eb="8">
      <t>テン</t>
    </rPh>
    <phoneticPr fontId="3"/>
  </si>
  <si>
    <t>・内外に調整を要する利害関係者や関係機関が多く、調整に時間や労力を要する。</t>
    <rPh sb="1" eb="3">
      <t>ナイガイ</t>
    </rPh>
    <rPh sb="4" eb="6">
      <t>チョウセイ</t>
    </rPh>
    <rPh sb="7" eb="8">
      <t>ヨウ</t>
    </rPh>
    <rPh sb="10" eb="12">
      <t>リガイ</t>
    </rPh>
    <rPh sb="12" eb="14">
      <t>カンケイ</t>
    </rPh>
    <rPh sb="14" eb="15">
      <t>シャ</t>
    </rPh>
    <rPh sb="16" eb="18">
      <t>カンケイ</t>
    </rPh>
    <rPh sb="18" eb="20">
      <t>キカン</t>
    </rPh>
    <rPh sb="21" eb="22">
      <t>オオ</t>
    </rPh>
    <rPh sb="24" eb="26">
      <t>チョウセイ</t>
    </rPh>
    <rPh sb="27" eb="29">
      <t>ジカン</t>
    </rPh>
    <rPh sb="30" eb="32">
      <t>ロウリョク</t>
    </rPh>
    <rPh sb="33" eb="34">
      <t>ヨウ</t>
    </rPh>
    <phoneticPr fontId="3"/>
  </si>
  <si>
    <t>・内外に調整を要する利害関係者等が比較的多く、調整に時間や労力をある程度要する。</t>
    <rPh sb="1" eb="3">
      <t>ナイガイ</t>
    </rPh>
    <rPh sb="4" eb="6">
      <t>チョウセイ</t>
    </rPh>
    <rPh sb="7" eb="8">
      <t>ヨウ</t>
    </rPh>
    <rPh sb="10" eb="12">
      <t>リガイ</t>
    </rPh>
    <rPh sb="12" eb="14">
      <t>カンケイ</t>
    </rPh>
    <rPh sb="14" eb="15">
      <t>シャ</t>
    </rPh>
    <rPh sb="15" eb="16">
      <t>トウ</t>
    </rPh>
    <rPh sb="17" eb="20">
      <t>ヒカクテキ</t>
    </rPh>
    <rPh sb="20" eb="21">
      <t>オオ</t>
    </rPh>
    <rPh sb="23" eb="25">
      <t>チョウセイ</t>
    </rPh>
    <rPh sb="26" eb="28">
      <t>ジカン</t>
    </rPh>
    <rPh sb="29" eb="31">
      <t>ロウリョク</t>
    </rPh>
    <rPh sb="34" eb="36">
      <t>テイド</t>
    </rPh>
    <rPh sb="36" eb="37">
      <t>ヨウ</t>
    </rPh>
    <phoneticPr fontId="3"/>
  </si>
  <si>
    <t>・内外に調整を要する利害関係者等がほとんどいない</t>
    <rPh sb="1" eb="3">
      <t>ナイガイ</t>
    </rPh>
    <rPh sb="4" eb="6">
      <t>チョウセイ</t>
    </rPh>
    <rPh sb="7" eb="8">
      <t>ヨウ</t>
    </rPh>
    <rPh sb="10" eb="12">
      <t>リガイ</t>
    </rPh>
    <rPh sb="12" eb="14">
      <t>カンケイ</t>
    </rPh>
    <rPh sb="14" eb="15">
      <t>シャ</t>
    </rPh>
    <rPh sb="15" eb="16">
      <t>ナド</t>
    </rPh>
    <phoneticPr fontId="3"/>
  </si>
  <si>
    <t>・高度の創意工夫や極めて多くの努力</t>
    <rPh sb="1" eb="3">
      <t>コウド</t>
    </rPh>
    <rPh sb="4" eb="6">
      <t>ソウイ</t>
    </rPh>
    <rPh sb="6" eb="8">
      <t>クフウ</t>
    </rPh>
    <rPh sb="9" eb="10">
      <t>キワ</t>
    </rPh>
    <rPh sb="12" eb="13">
      <t>オオ</t>
    </rPh>
    <rPh sb="15" eb="17">
      <t>ドリョク</t>
    </rPh>
    <phoneticPr fontId="3"/>
  </si>
  <si>
    <t>・創意工夫や多くの努力がある程度必要</t>
    <rPh sb="1" eb="3">
      <t>ソウイ</t>
    </rPh>
    <rPh sb="3" eb="5">
      <t>クフウ</t>
    </rPh>
    <rPh sb="6" eb="7">
      <t>オオ</t>
    </rPh>
    <rPh sb="9" eb="11">
      <t>ドリョク</t>
    </rPh>
    <rPh sb="14" eb="16">
      <t>テイド</t>
    </rPh>
    <rPh sb="16" eb="18">
      <t>ヒツヨウ</t>
    </rPh>
    <phoneticPr fontId="3"/>
  </si>
  <si>
    <t>・創意工夫や努力はあまり必要ない</t>
    <rPh sb="1" eb="3">
      <t>ソウイ</t>
    </rPh>
    <rPh sb="3" eb="5">
      <t>クフウ</t>
    </rPh>
    <rPh sb="6" eb="8">
      <t>ドリョク</t>
    </rPh>
    <rPh sb="12" eb="14">
      <t>ヒツヨウ</t>
    </rPh>
    <phoneticPr fontId="3"/>
  </si>
  <si>
    <t>・水道ビジョンや組織方針等に関連し、行政課題として重要度が極めて高い</t>
    <rPh sb="1" eb="3">
      <t>スイドウ</t>
    </rPh>
    <rPh sb="8" eb="10">
      <t>ソシキ</t>
    </rPh>
    <rPh sb="10" eb="12">
      <t>ホウシン</t>
    </rPh>
    <rPh sb="12" eb="13">
      <t>ナド</t>
    </rPh>
    <rPh sb="14" eb="16">
      <t>カンレン</t>
    </rPh>
    <rPh sb="18" eb="20">
      <t>ギョウセイ</t>
    </rPh>
    <rPh sb="20" eb="22">
      <t>カダイ</t>
    </rPh>
    <rPh sb="25" eb="28">
      <t>ジュウヨウド</t>
    </rPh>
    <rPh sb="29" eb="30">
      <t>キワ</t>
    </rPh>
    <rPh sb="32" eb="33">
      <t>タカ</t>
    </rPh>
    <phoneticPr fontId="3"/>
  </si>
  <si>
    <t>・水道ビジョンや組織方針等に関連し、行政課題として重要度が高い</t>
    <rPh sb="1" eb="3">
      <t>スイドウ</t>
    </rPh>
    <rPh sb="8" eb="10">
      <t>ソシキ</t>
    </rPh>
    <rPh sb="10" eb="12">
      <t>ホウシン</t>
    </rPh>
    <rPh sb="12" eb="13">
      <t>ナド</t>
    </rPh>
    <rPh sb="14" eb="16">
      <t>カンレン</t>
    </rPh>
    <rPh sb="18" eb="20">
      <t>ギョウセイ</t>
    </rPh>
    <rPh sb="20" eb="22">
      <t>カダイ</t>
    </rPh>
    <rPh sb="25" eb="28">
      <t>ジュウヨウド</t>
    </rPh>
    <rPh sb="29" eb="30">
      <t>タカ</t>
    </rPh>
    <phoneticPr fontId="3"/>
  </si>
  <si>
    <t>・水道ビジョンや組織方針等に関連しているが行政課題としての重要度が低い</t>
    <rPh sb="1" eb="3">
      <t>スイドウ</t>
    </rPh>
    <rPh sb="8" eb="10">
      <t>ソシキ</t>
    </rPh>
    <rPh sb="10" eb="12">
      <t>ホウシン</t>
    </rPh>
    <rPh sb="12" eb="13">
      <t>ナド</t>
    </rPh>
    <rPh sb="14" eb="16">
      <t>カンレン</t>
    </rPh>
    <rPh sb="21" eb="23">
      <t>ギョウセイ</t>
    </rPh>
    <rPh sb="23" eb="25">
      <t>カダイ</t>
    </rPh>
    <rPh sb="29" eb="32">
      <t>ジュウヨウド</t>
    </rPh>
    <rPh sb="33" eb="34">
      <t>ヒク</t>
    </rPh>
    <phoneticPr fontId="3"/>
  </si>
  <si>
    <t>・経費節減、事務改善の期待が小さい</t>
    <rPh sb="1" eb="3">
      <t>ケイヒ</t>
    </rPh>
    <rPh sb="3" eb="5">
      <t>セツゲン</t>
    </rPh>
    <rPh sb="6" eb="8">
      <t>ジム</t>
    </rPh>
    <rPh sb="8" eb="10">
      <t>カイゼン</t>
    </rPh>
    <rPh sb="11" eb="13">
      <t>キタイ</t>
    </rPh>
    <rPh sb="14" eb="15">
      <t>チイ</t>
    </rPh>
    <phoneticPr fontId="3"/>
  </si>
  <si>
    <t>・大きな経費節減、事務改善が見込まれる</t>
    <rPh sb="1" eb="2">
      <t>オオ</t>
    </rPh>
    <rPh sb="4" eb="6">
      <t>ケイヒ</t>
    </rPh>
    <rPh sb="6" eb="8">
      <t>セツゲン</t>
    </rPh>
    <rPh sb="9" eb="11">
      <t>ジム</t>
    </rPh>
    <rPh sb="11" eb="13">
      <t>カイゼン</t>
    </rPh>
    <rPh sb="14" eb="16">
      <t>ミコ</t>
    </rPh>
    <phoneticPr fontId="3"/>
  </si>
  <si>
    <t>・極めて大きな経費節減、事務改善が見込まれる。</t>
    <rPh sb="1" eb="2">
      <t>キワ</t>
    </rPh>
    <rPh sb="4" eb="5">
      <t>オオ</t>
    </rPh>
    <rPh sb="7" eb="9">
      <t>ケイヒ</t>
    </rPh>
    <rPh sb="9" eb="11">
      <t>セツゲン</t>
    </rPh>
    <rPh sb="12" eb="14">
      <t>ジム</t>
    </rPh>
    <rPh sb="14" eb="16">
      <t>カイゼン</t>
    </rPh>
    <rPh sb="17" eb="19">
      <t>ミコ</t>
    </rPh>
    <phoneticPr fontId="3"/>
  </si>
  <si>
    <t>・前年度を大きく上回る業務量</t>
    <rPh sb="1" eb="4">
      <t>ゼンネンド</t>
    </rPh>
    <rPh sb="5" eb="6">
      <t>オオ</t>
    </rPh>
    <rPh sb="8" eb="10">
      <t>ウワマワ</t>
    </rPh>
    <rPh sb="11" eb="13">
      <t>ギョウム</t>
    </rPh>
    <rPh sb="13" eb="14">
      <t>リョウ</t>
    </rPh>
    <phoneticPr fontId="3"/>
  </si>
  <si>
    <t>・前年度をやや上回る業務量</t>
    <rPh sb="1" eb="4">
      <t>ゼンネンド</t>
    </rPh>
    <rPh sb="7" eb="9">
      <t>ウワマワ</t>
    </rPh>
    <rPh sb="10" eb="12">
      <t>ギョウム</t>
    </rPh>
    <rPh sb="12" eb="13">
      <t>リョウ</t>
    </rPh>
    <phoneticPr fontId="3"/>
  </si>
  <si>
    <t>・前年度並みの業務量</t>
    <rPh sb="1" eb="4">
      <t>ゼンネンド</t>
    </rPh>
    <rPh sb="4" eb="5">
      <t>ナ</t>
    </rPh>
    <rPh sb="7" eb="9">
      <t>ギョウム</t>
    </rPh>
    <rPh sb="9" eb="10">
      <t>リョウ</t>
    </rPh>
    <phoneticPr fontId="3"/>
  </si>
  <si>
    <t>・住民サービスの向上や改善が大きく見込まれる</t>
    <rPh sb="1" eb="3">
      <t>ジュウミン</t>
    </rPh>
    <rPh sb="8" eb="10">
      <t>コウジョウ</t>
    </rPh>
    <rPh sb="11" eb="13">
      <t>カイゼン</t>
    </rPh>
    <rPh sb="14" eb="15">
      <t>オオ</t>
    </rPh>
    <rPh sb="17" eb="19">
      <t>ミコ</t>
    </rPh>
    <phoneticPr fontId="3"/>
  </si>
  <si>
    <t>・住民サービスの向上や改善が見込まれる</t>
    <rPh sb="1" eb="3">
      <t>ジュウミン</t>
    </rPh>
    <rPh sb="8" eb="10">
      <t>コウジョウ</t>
    </rPh>
    <rPh sb="11" eb="13">
      <t>カイゼン</t>
    </rPh>
    <rPh sb="14" eb="16">
      <t>ミコ</t>
    </rPh>
    <phoneticPr fontId="3"/>
  </si>
  <si>
    <t>・住民サービスの現状維持</t>
    <rPh sb="1" eb="3">
      <t>ジュウミン</t>
    </rPh>
    <rPh sb="8" eb="10">
      <t>ゲンジョウ</t>
    </rPh>
    <rPh sb="10" eb="12">
      <t>イジ</t>
    </rPh>
    <phoneticPr fontId="3"/>
  </si>
  <si>
    <t>貢献度</t>
    <rPh sb="0" eb="3">
      <t>コウケンド</t>
    </rPh>
    <phoneticPr fontId="3"/>
  </si>
  <si>
    <t>緊急度</t>
    <rPh sb="0" eb="3">
      <t>キンキュウド</t>
    </rPh>
    <phoneticPr fontId="3"/>
  </si>
  <si>
    <t>・当企業団の主要な課題の中でも時間的案優先度が高い</t>
    <rPh sb="1" eb="2">
      <t>トウ</t>
    </rPh>
    <rPh sb="2" eb="4">
      <t>キギョウ</t>
    </rPh>
    <rPh sb="4" eb="5">
      <t>ダン</t>
    </rPh>
    <rPh sb="6" eb="8">
      <t>シュヨウ</t>
    </rPh>
    <rPh sb="9" eb="11">
      <t>カダイ</t>
    </rPh>
    <rPh sb="12" eb="13">
      <t>ナカ</t>
    </rPh>
    <rPh sb="15" eb="18">
      <t>ジカンテキ</t>
    </rPh>
    <rPh sb="18" eb="19">
      <t>アン</t>
    </rPh>
    <rPh sb="19" eb="22">
      <t>ユウセンド</t>
    </rPh>
    <rPh sb="23" eb="24">
      <t>タカ</t>
    </rPh>
    <phoneticPr fontId="3"/>
  </si>
  <si>
    <t>・目標に向けて時間的制約が強い</t>
    <rPh sb="1" eb="3">
      <t>モクヒョウ</t>
    </rPh>
    <rPh sb="4" eb="5">
      <t>ム</t>
    </rPh>
    <rPh sb="7" eb="10">
      <t>ジカンテキ</t>
    </rPh>
    <rPh sb="10" eb="12">
      <t>セイヤク</t>
    </rPh>
    <rPh sb="13" eb="14">
      <t>ツヨ</t>
    </rPh>
    <phoneticPr fontId="3"/>
  </si>
  <si>
    <t>・課の課題として時間的優先度は高いが企業団全体としては普通</t>
    <rPh sb="1" eb="2">
      <t>カ</t>
    </rPh>
    <rPh sb="3" eb="5">
      <t>カダイ</t>
    </rPh>
    <rPh sb="8" eb="11">
      <t>ジカンテキ</t>
    </rPh>
    <rPh sb="11" eb="14">
      <t>ユウセンド</t>
    </rPh>
    <rPh sb="15" eb="16">
      <t>タカ</t>
    </rPh>
    <rPh sb="18" eb="20">
      <t>キギョウ</t>
    </rPh>
    <rPh sb="20" eb="21">
      <t>ダン</t>
    </rPh>
    <rPh sb="21" eb="23">
      <t>ゼンタイ</t>
    </rPh>
    <rPh sb="27" eb="29">
      <t>フツウ</t>
    </rPh>
    <phoneticPr fontId="3"/>
  </si>
  <si>
    <t>・課の課題の中ではそれほど時間的な優先度は高くない</t>
    <rPh sb="1" eb="2">
      <t>カ</t>
    </rPh>
    <rPh sb="3" eb="5">
      <t>カダイ</t>
    </rPh>
    <rPh sb="6" eb="7">
      <t>ナカ</t>
    </rPh>
    <rPh sb="13" eb="16">
      <t>ジカンテキ</t>
    </rPh>
    <rPh sb="17" eb="20">
      <t>ユウセンド</t>
    </rPh>
    <rPh sb="21" eb="22">
      <t>タカ</t>
    </rPh>
    <phoneticPr fontId="3"/>
  </si>
  <si>
    <t>・目的達成に向けて時間的な制約がやや強い</t>
    <rPh sb="1" eb="3">
      <t>モクテキ</t>
    </rPh>
    <rPh sb="3" eb="5">
      <t>タッセイ</t>
    </rPh>
    <rPh sb="6" eb="7">
      <t>ム</t>
    </rPh>
    <rPh sb="9" eb="12">
      <t>ジカンテキ</t>
    </rPh>
    <rPh sb="13" eb="15">
      <t>セイヤク</t>
    </rPh>
    <rPh sb="18" eb="19">
      <t>ツヨ</t>
    </rPh>
    <phoneticPr fontId="3"/>
  </si>
  <si>
    <t>・目標達成に向けて時間的な制約がやや緩い</t>
    <rPh sb="1" eb="3">
      <t>モクヒョウ</t>
    </rPh>
    <rPh sb="3" eb="5">
      <t>タッセイ</t>
    </rPh>
    <rPh sb="6" eb="7">
      <t>ム</t>
    </rPh>
    <rPh sb="9" eb="12">
      <t>ジカンテキ</t>
    </rPh>
    <rPh sb="13" eb="15">
      <t>セイヤク</t>
    </rPh>
    <rPh sb="18" eb="19">
      <t>ユル</t>
    </rPh>
    <phoneticPr fontId="3"/>
  </si>
  <si>
    <t>【難易度設定】</t>
    <rPh sb="1" eb="4">
      <t>ナンイド</t>
    </rPh>
    <rPh sb="4" eb="6">
      <t>セッテイ</t>
    </rPh>
    <phoneticPr fontId="3"/>
  </si>
  <si>
    <t>様式第7号（第2条関係）</t>
    <rPh sb="0" eb="2">
      <t>ヨウシキ</t>
    </rPh>
    <rPh sb="2" eb="3">
      <t>ダイ</t>
    </rPh>
    <rPh sb="4" eb="5">
      <t>ゴウ</t>
    </rPh>
    <rPh sb="6" eb="7">
      <t>ダイ</t>
    </rPh>
    <rPh sb="8" eb="9">
      <t>ジョウ</t>
    </rPh>
    <rPh sb="9" eb="11">
      <t>カンケイ</t>
    </rPh>
    <phoneticPr fontId="3"/>
  </si>
  <si>
    <t>相馬地方広域水道企業団　人事評価記録書　（主事及び技師用）</t>
    <rPh sb="0" eb="2">
      <t>ソウマ</t>
    </rPh>
    <rPh sb="2" eb="4">
      <t>チホウ</t>
    </rPh>
    <rPh sb="4" eb="6">
      <t>コウイキ</t>
    </rPh>
    <rPh sb="6" eb="8">
      <t>スイドウ</t>
    </rPh>
    <rPh sb="8" eb="10">
      <t>キギョウ</t>
    </rPh>
    <rPh sb="10" eb="11">
      <t>ダン</t>
    </rPh>
    <rPh sb="12" eb="14">
      <t>ジンジ</t>
    </rPh>
    <rPh sb="14" eb="16">
      <t>ヒョウカ</t>
    </rPh>
    <rPh sb="16" eb="19">
      <t>キロクショ</t>
    </rPh>
    <rPh sb="21" eb="23">
      <t>シュジ</t>
    </rPh>
    <rPh sb="23" eb="24">
      <t>オヨ</t>
    </rPh>
    <rPh sb="25" eb="27">
      <t>ギシ</t>
    </rPh>
    <rPh sb="27" eb="28">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</si>
</sst>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0"/>
    <numFmt numFmtId="178" formatCode="0.00_ "/>
  </numFmts>
  <fonts count="15">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9"/>
      <name val="ＭＳ Ｐゴシック"/>
      <family val="3"/>
      <charset val="128"/>
    </font>
    <font>
      <sz val="9"/>
      <name val="ＭＳ Ｐ明朝"/>
      <family val="1"/>
      <charset val="128"/>
    </font>
    <font>
      <sz val="12"/>
      <name val="ＭＳ Ｐゴシック"/>
      <family val="3"/>
      <charset val="128"/>
    </font>
    <font>
      <sz val="10"/>
      <name val="ＭＳ Ｐゴシック"/>
      <family val="3"/>
      <charset val="128"/>
    </font>
    <font>
      <sz val="11"/>
      <name val="ＭＳ Ｐ明朝"/>
      <family val="1"/>
      <charset val="128"/>
    </font>
    <font>
      <sz val="12"/>
      <name val="ＭＳ Ｐ明朝"/>
      <family val="1"/>
      <charset val="128"/>
    </font>
    <font>
      <sz val="8"/>
      <name val="ＭＳ Ｐゴシック"/>
      <family val="3"/>
      <charset val="128"/>
    </font>
    <font>
      <sz val="6"/>
      <name val="ＭＳ Ｐゴシック"/>
      <family val="3"/>
      <charset val="128"/>
      <scheme val="minor"/>
    </font>
    <font>
      <sz val="14"/>
      <name val="ＭＳ Ｐ明朝"/>
      <family val="1"/>
      <charset val="128"/>
    </font>
    <font>
      <b/>
      <sz val="9"/>
      <color indexed="81"/>
      <name val="MS P 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166">
    <border>
      <left/>
      <right/>
      <top/>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style="hair">
        <color indexed="64"/>
      </right>
      <top style="double">
        <color indexed="64"/>
      </top>
      <bottom/>
      <diagonal/>
    </border>
    <border>
      <left/>
      <right style="medium">
        <color indexed="64"/>
      </right>
      <top style="double">
        <color indexed="64"/>
      </top>
      <bottom/>
      <diagonal/>
    </border>
    <border>
      <left style="medium">
        <color indexed="64"/>
      </left>
      <right/>
      <top/>
      <bottom/>
      <diagonal/>
    </border>
    <border>
      <left/>
      <right style="double">
        <color indexed="64"/>
      </right>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right style="hair">
        <color indexed="64"/>
      </right>
      <top style="medium">
        <color indexed="64"/>
      </top>
      <bottom/>
      <diagonal/>
    </border>
    <border>
      <left/>
      <right/>
      <top/>
      <bottom style="medium">
        <color indexed="64"/>
      </bottom>
      <diagonal/>
    </border>
    <border>
      <left/>
      <right style="double">
        <color indexed="64"/>
      </right>
      <top/>
      <bottom style="medium">
        <color indexed="64"/>
      </bottom>
      <diagonal/>
    </border>
    <border>
      <left style="medium">
        <color indexed="64"/>
      </left>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dotted">
        <color indexed="64"/>
      </right>
      <top style="double">
        <color indexed="64"/>
      </top>
      <bottom/>
      <diagonal/>
    </border>
    <border>
      <left style="dotted">
        <color indexed="64"/>
      </left>
      <right/>
      <top style="double">
        <color indexed="64"/>
      </top>
      <bottom/>
      <diagonal/>
    </border>
    <border>
      <left/>
      <right style="dotted">
        <color indexed="64"/>
      </right>
      <top/>
      <bottom/>
      <diagonal/>
    </border>
    <border>
      <left style="dotted">
        <color indexed="64"/>
      </left>
      <right/>
      <top/>
      <bottom/>
      <diagonal/>
    </border>
    <border>
      <left/>
      <right style="dotted">
        <color indexed="64"/>
      </right>
      <top/>
      <bottom style="medium">
        <color indexed="64"/>
      </bottom>
      <diagonal/>
    </border>
    <border>
      <left style="dotted">
        <color indexed="64"/>
      </left>
      <right/>
      <top/>
      <bottom style="medium">
        <color indexed="64"/>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medium">
        <color indexed="64"/>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dotted">
        <color indexed="64"/>
      </right>
      <top style="dotted">
        <color indexed="64"/>
      </top>
      <bottom style="double">
        <color indexed="64"/>
      </bottom>
      <diagonal/>
    </border>
    <border>
      <left style="dotted">
        <color indexed="64"/>
      </left>
      <right/>
      <top style="dotted">
        <color indexed="64"/>
      </top>
      <bottom style="double">
        <color indexed="64"/>
      </bottom>
      <diagonal/>
    </border>
    <border>
      <left/>
      <right style="double">
        <color indexed="64"/>
      </right>
      <top style="dotted">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dotted">
        <color indexed="64"/>
      </left>
      <right style="medium">
        <color indexed="64"/>
      </right>
      <top style="dotted">
        <color indexed="64"/>
      </top>
      <bottom style="double">
        <color indexed="64"/>
      </bottom>
      <diagonal/>
    </border>
    <border>
      <left style="double">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uble">
        <color indexed="64"/>
      </bottom>
      <diagonal/>
    </border>
    <border>
      <left style="dotted">
        <color indexed="64"/>
      </left>
      <right style="dotted">
        <color indexed="64"/>
      </right>
      <top style="dotted">
        <color indexed="64"/>
      </top>
      <bottom style="double">
        <color indexed="64"/>
      </bottom>
      <diagonal/>
    </border>
    <border>
      <left style="dotted">
        <color indexed="64"/>
      </left>
      <right style="double">
        <color indexed="64"/>
      </right>
      <top style="dotted">
        <color indexed="64"/>
      </top>
      <bottom style="double">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diagonal/>
    </border>
    <border>
      <left/>
      <right style="hair">
        <color indexed="64"/>
      </right>
      <top style="hair">
        <color indexed="64"/>
      </top>
      <bottom style="hair">
        <color indexed="64"/>
      </bottom>
      <diagonal/>
    </border>
    <border>
      <left style="hair">
        <color indexed="64"/>
      </left>
      <right/>
      <top style="double">
        <color indexed="64"/>
      </top>
      <bottom/>
      <diagonal/>
    </border>
    <border>
      <left style="double">
        <color indexed="64"/>
      </left>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double">
        <color indexed="64"/>
      </left>
      <right/>
      <top style="hair">
        <color indexed="64"/>
      </top>
      <bottom style="medium">
        <color indexed="64"/>
      </bottom>
      <diagonal/>
    </border>
    <border diagonalUp="1">
      <left style="double">
        <color indexed="64"/>
      </left>
      <right/>
      <top style="hair">
        <color indexed="64"/>
      </top>
      <bottom style="medium">
        <color indexed="64"/>
      </bottom>
      <diagonal style="hair">
        <color indexed="64"/>
      </diagonal>
    </border>
    <border diagonalUp="1">
      <left/>
      <right/>
      <top style="hair">
        <color indexed="64"/>
      </top>
      <bottom style="medium">
        <color indexed="64"/>
      </bottom>
      <diagonal style="hair">
        <color indexed="64"/>
      </diagonal>
    </border>
    <border diagonalUp="1">
      <left/>
      <right style="double">
        <color indexed="64"/>
      </right>
      <top style="hair">
        <color indexed="64"/>
      </top>
      <bottom style="medium">
        <color indexed="64"/>
      </bottom>
      <diagonal style="hair">
        <color indexed="64"/>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medium">
        <color indexed="64"/>
      </left>
      <right style="medium">
        <color indexed="64"/>
      </right>
      <top/>
      <bottom/>
      <diagonal/>
    </border>
    <border>
      <left style="double">
        <color indexed="64"/>
      </left>
      <right/>
      <top style="thin">
        <color indexed="64"/>
      </top>
      <bottom style="double">
        <color indexed="64"/>
      </bottom>
      <diagonal/>
    </border>
    <border>
      <left style="hair">
        <color indexed="64"/>
      </left>
      <right/>
      <top style="medium">
        <color indexed="64"/>
      </top>
      <bottom style="hair">
        <color indexed="64"/>
      </bottom>
      <diagonal/>
    </border>
    <border diagonalUp="1">
      <left style="double">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double">
        <color indexed="64"/>
      </right>
      <top style="hair">
        <color indexed="64"/>
      </top>
      <bottom style="medium">
        <color indexed="64"/>
      </bottom>
      <diagonal style="thin">
        <color indexed="64"/>
      </diagonal>
    </border>
    <border>
      <left style="thin">
        <color indexed="64"/>
      </left>
      <right/>
      <top style="medium">
        <color indexed="64"/>
      </top>
      <bottom style="dotted">
        <color indexed="64"/>
      </bottom>
      <diagonal/>
    </border>
    <border>
      <left style="thin">
        <color indexed="64"/>
      </left>
      <right/>
      <top style="dotted">
        <color indexed="64"/>
      </top>
      <bottom style="double">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dotted">
        <color indexed="64"/>
      </left>
      <right style="medium">
        <color indexed="64"/>
      </right>
      <top/>
      <bottom style="thin">
        <color indexed="64"/>
      </bottom>
      <diagonal/>
    </border>
    <border>
      <left style="dotted">
        <color indexed="64"/>
      </left>
      <right style="medium">
        <color indexed="64"/>
      </right>
      <top style="double">
        <color indexed="64"/>
      </top>
      <bottom/>
      <diagonal/>
    </border>
    <border>
      <left style="dotted">
        <color indexed="64"/>
      </left>
      <right style="medium">
        <color indexed="64"/>
      </right>
      <top/>
      <bottom/>
      <diagonal/>
    </border>
    <border>
      <left style="medium">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dotted">
        <color indexed="64"/>
      </left>
      <right style="medium">
        <color indexed="64"/>
      </right>
      <top style="thin">
        <color indexed="64"/>
      </top>
      <bottom/>
      <diagonal/>
    </border>
    <border>
      <left style="dotted">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ashDot">
        <color indexed="64"/>
      </top>
      <bottom style="thin">
        <color indexed="64"/>
      </bottom>
      <diagonal/>
    </border>
    <border>
      <left/>
      <right/>
      <top style="dashDot">
        <color indexed="64"/>
      </top>
      <bottom style="thin">
        <color indexed="64"/>
      </bottom>
      <diagonal/>
    </border>
    <border>
      <left/>
      <right style="thin">
        <color indexed="64"/>
      </right>
      <top style="dashDot">
        <color indexed="64"/>
      </top>
      <bottom style="thin">
        <color indexed="64"/>
      </bottom>
      <diagonal/>
    </border>
    <border>
      <left style="thin">
        <color indexed="64"/>
      </left>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style="thin">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style="thin">
        <color indexed="64"/>
      </left>
      <right/>
      <top style="dashDot">
        <color indexed="64"/>
      </top>
      <bottom/>
      <diagonal/>
    </border>
    <border>
      <left/>
      <right/>
      <top style="dashDot">
        <color indexed="64"/>
      </top>
      <bottom/>
      <diagonal/>
    </border>
    <border>
      <left/>
      <right style="thin">
        <color indexed="64"/>
      </right>
      <top style="dashDot">
        <color indexed="64"/>
      </top>
      <bottom/>
      <diagonal/>
    </border>
    <border>
      <left style="thin">
        <color indexed="64"/>
      </left>
      <right/>
      <top/>
      <bottom style="dashDotDot">
        <color indexed="64"/>
      </bottom>
      <diagonal/>
    </border>
    <border>
      <left/>
      <right/>
      <top/>
      <bottom style="dashDotDot">
        <color indexed="64"/>
      </bottom>
      <diagonal/>
    </border>
    <border>
      <left/>
      <right style="thin">
        <color indexed="64"/>
      </right>
      <top/>
      <bottom style="dashDotDot">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645">
    <xf numFmtId="0" fontId="0" fillId="0" borderId="0" xfId="0">
      <alignment vertical="center"/>
    </xf>
    <xf numFmtId="0" fontId="4" fillId="0" borderId="0" xfId="0" applyFont="1">
      <alignment vertical="center"/>
    </xf>
    <xf numFmtId="49" fontId="4" fillId="0" borderId="0" xfId="0" applyNumberFormat="1" applyFont="1" applyAlignment="1">
      <alignment horizontal="right" vertical="center"/>
    </xf>
    <xf numFmtId="0" fontId="4" fillId="0" borderId="3" xfId="0" applyFont="1" applyBorder="1">
      <alignment vertical="center"/>
    </xf>
    <xf numFmtId="0" fontId="4" fillId="0" borderId="5" xfId="0" applyFont="1" applyBorder="1">
      <alignment vertical="center"/>
    </xf>
    <xf numFmtId="0" fontId="4" fillId="0" borderId="7" xfId="0" applyFont="1" applyBorder="1" applyAlignment="1">
      <alignment horizontal="center" vertical="center"/>
    </xf>
    <xf numFmtId="0" fontId="4" fillId="0" borderId="9" xfId="0" applyFont="1" applyBorder="1">
      <alignment vertical="center"/>
    </xf>
    <xf numFmtId="0" fontId="4" fillId="0" borderId="0" xfId="0" applyFont="1" applyAlignment="1">
      <alignment horizontal="center" vertical="center"/>
    </xf>
    <xf numFmtId="0" fontId="5" fillId="0" borderId="0" xfId="0" applyFont="1">
      <alignment vertical="center"/>
    </xf>
    <xf numFmtId="0" fontId="0" fillId="0" borderId="0" xfId="0" applyAlignment="1"/>
    <xf numFmtId="0" fontId="9"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1" fillId="2" borderId="32" xfId="0" applyFont="1" applyFill="1" applyBorder="1">
      <alignment vertical="center"/>
    </xf>
    <xf numFmtId="0" fontId="1" fillId="2" borderId="1" xfId="0" applyFont="1" applyFill="1" applyBorder="1">
      <alignment vertical="center"/>
    </xf>
    <xf numFmtId="0" fontId="1" fillId="2" borderId="22" xfId="0" applyFont="1" applyFill="1" applyBorder="1">
      <alignment vertical="center"/>
    </xf>
    <xf numFmtId="0" fontId="1" fillId="2" borderId="21" xfId="0" applyFont="1" applyFill="1" applyBorder="1">
      <alignment vertical="center"/>
    </xf>
    <xf numFmtId="0" fontId="8" fillId="0" borderId="0" xfId="0" applyFont="1" applyAlignment="1"/>
    <xf numFmtId="0" fontId="9" fillId="0" borderId="0" xfId="0" applyFont="1" applyAlignment="1">
      <alignment horizontal="center" vertical="center"/>
    </xf>
    <xf numFmtId="0" fontId="4" fillId="0" borderId="15" xfId="0" applyFont="1" applyBorder="1">
      <alignment vertical="center"/>
    </xf>
    <xf numFmtId="0" fontId="4" fillId="0" borderId="19" xfId="0" applyFont="1" applyBorder="1">
      <alignment vertical="center"/>
    </xf>
    <xf numFmtId="0" fontId="4" fillId="0" borderId="1" xfId="0" applyFont="1" applyBorder="1">
      <alignment vertical="center"/>
    </xf>
    <xf numFmtId="0" fontId="4" fillId="0" borderId="26" xfId="0" applyFont="1" applyBorder="1">
      <alignment vertical="center"/>
    </xf>
    <xf numFmtId="0" fontId="4" fillId="0" borderId="12" xfId="0" applyFont="1" applyBorder="1">
      <alignment vertical="center"/>
    </xf>
    <xf numFmtId="0" fontId="0" fillId="0" borderId="50" xfId="0" applyBorder="1" applyAlignment="1">
      <alignment horizontal="left"/>
    </xf>
    <xf numFmtId="0" fontId="1" fillId="0" borderId="50" xfId="0" applyFont="1" applyBorder="1" applyAlignment="1">
      <alignment horizontal="left"/>
    </xf>
    <xf numFmtId="0" fontId="0" fillId="3" borderId="32" xfId="0" applyFill="1" applyBorder="1">
      <alignment vertical="center"/>
    </xf>
    <xf numFmtId="0" fontId="0" fillId="3" borderId="21" xfId="0" applyFill="1" applyBorder="1">
      <alignment vertical="center"/>
    </xf>
    <xf numFmtId="0" fontId="0" fillId="3" borderId="1" xfId="0" applyFill="1" applyBorder="1">
      <alignment vertical="center"/>
    </xf>
    <xf numFmtId="0" fontId="6" fillId="0" borderId="0" xfId="0" applyFont="1" applyAlignment="1">
      <alignment horizontal="left"/>
    </xf>
    <xf numFmtId="0" fontId="0" fillId="0" borderId="50" xfId="0" applyBorder="1" applyAlignment="1">
      <alignment horizontal="left" vertical="center"/>
    </xf>
    <xf numFmtId="0" fontId="0" fillId="0" borderId="50" xfId="0" applyBorder="1" applyAlignment="1"/>
    <xf numFmtId="0" fontId="4" fillId="0" borderId="0" xfId="0" applyFont="1" applyAlignment="1">
      <alignment horizontal="left" vertical="center"/>
    </xf>
    <xf numFmtId="0" fontId="0" fillId="0" borderId="7" xfId="0" applyBorder="1">
      <alignment vertical="center"/>
    </xf>
    <xf numFmtId="0" fontId="0" fillId="0" borderId="0" xfId="0" applyAlignment="1">
      <alignment horizontal="center" vertical="center"/>
    </xf>
    <xf numFmtId="0" fontId="8" fillId="0" borderId="0" xfId="0" applyFont="1" applyAlignment="1">
      <alignment horizontal="center"/>
    </xf>
    <xf numFmtId="0" fontId="0" fillId="2" borderId="84" xfId="0" applyFill="1" applyBorder="1" applyAlignment="1">
      <alignment vertical="center" textRotation="255"/>
    </xf>
    <xf numFmtId="0" fontId="0" fillId="0" borderId="96" xfId="0" applyBorder="1" applyAlignment="1">
      <alignment horizontal="center" vertical="center"/>
    </xf>
    <xf numFmtId="0" fontId="5" fillId="0" borderId="28" xfId="0" applyFont="1" applyBorder="1" applyAlignment="1" applyProtection="1">
      <alignment horizontal="left" vertical="center" wrapText="1"/>
      <protection locked="0"/>
    </xf>
    <xf numFmtId="0" fontId="9" fillId="0" borderId="28" xfId="0" applyFont="1" applyBorder="1" applyAlignment="1" applyProtection="1">
      <alignment horizontal="center" vertical="center" wrapText="1"/>
      <protection locked="0"/>
    </xf>
    <xf numFmtId="0" fontId="0" fillId="2" borderId="56" xfId="0" applyFill="1" applyBorder="1" applyAlignment="1">
      <alignment horizontal="center" vertical="center"/>
    </xf>
    <xf numFmtId="0" fontId="0" fillId="2" borderId="57" xfId="0" applyFill="1" applyBorder="1" applyAlignment="1">
      <alignment horizontal="center" vertical="center"/>
    </xf>
    <xf numFmtId="0" fontId="0" fillId="2" borderId="59" xfId="0" applyFill="1" applyBorder="1" applyAlignment="1">
      <alignment horizontal="center" vertical="center"/>
    </xf>
    <xf numFmtId="0" fontId="0" fillId="0" borderId="28" xfId="0" applyBorder="1">
      <alignment vertical="center"/>
    </xf>
    <xf numFmtId="0" fontId="7" fillId="0" borderId="0" xfId="0" applyFont="1" applyAlignment="1">
      <alignment horizontal="center" vertical="center"/>
    </xf>
    <xf numFmtId="0" fontId="0" fillId="0" borderId="111" xfId="0" applyBorder="1" applyAlignment="1">
      <alignment vertical="center" wrapText="1"/>
    </xf>
    <xf numFmtId="0" fontId="4" fillId="0" borderId="43" xfId="0" applyFont="1" applyBorder="1">
      <alignment vertical="center"/>
    </xf>
    <xf numFmtId="0" fontId="0" fillId="0" borderId="81" xfId="0" applyBorder="1" applyAlignment="1">
      <alignment horizontal="center" vertical="center"/>
    </xf>
    <xf numFmtId="0" fontId="0" fillId="0" borderId="0" xfId="0" applyAlignment="1">
      <alignment vertical="center" wrapText="1"/>
    </xf>
    <xf numFmtId="0" fontId="7" fillId="0" borderId="43" xfId="0" applyFont="1" applyBorder="1">
      <alignment vertical="center"/>
    </xf>
    <xf numFmtId="0" fontId="7" fillId="0" borderId="43" xfId="0" applyFont="1" applyBorder="1" applyAlignment="1">
      <alignment horizontal="left" vertical="center" wrapText="1"/>
    </xf>
    <xf numFmtId="0" fontId="0" fillId="0" borderId="81" xfId="0" applyBorder="1" applyAlignment="1">
      <alignment horizontal="center" vertical="center" wrapText="1"/>
    </xf>
    <xf numFmtId="0" fontId="0" fillId="0" borderId="111" xfId="0" applyBorder="1">
      <alignment vertical="center"/>
    </xf>
    <xf numFmtId="0" fontId="7" fillId="0" borderId="46" xfId="0" applyFont="1" applyBorder="1">
      <alignment vertical="center"/>
    </xf>
    <xf numFmtId="178" fontId="0" fillId="0" borderId="0" xfId="0" applyNumberFormat="1" applyAlignment="1">
      <alignment vertical="center" shrinkToFit="1"/>
    </xf>
    <xf numFmtId="0" fontId="0" fillId="0" borderId="119" xfId="0" applyBorder="1" applyAlignment="1">
      <alignment horizontal="center" vertical="center"/>
    </xf>
    <xf numFmtId="0" fontId="4" fillId="0" borderId="119" xfId="0" applyFont="1" applyBorder="1">
      <alignment vertical="center"/>
    </xf>
    <xf numFmtId="0" fontId="4" fillId="0" borderId="119" xfId="0" applyFont="1" applyBorder="1" applyAlignment="1">
      <alignment horizontal="left" vertical="center"/>
    </xf>
    <xf numFmtId="0" fontId="4" fillId="0" borderId="119" xfId="0" applyFont="1" applyBorder="1" applyAlignment="1" applyProtection="1">
      <alignment vertical="center" wrapText="1"/>
      <protection locked="0"/>
    </xf>
    <xf numFmtId="0" fontId="0" fillId="3" borderId="28" xfId="0" applyFill="1" applyBorder="1" applyAlignment="1">
      <alignment horizontal="center" vertical="center"/>
    </xf>
    <xf numFmtId="0" fontId="7" fillId="3" borderId="40" xfId="0" applyFont="1" applyFill="1" applyBorder="1">
      <alignment vertical="center"/>
    </xf>
    <xf numFmtId="0" fontId="7" fillId="3" borderId="43" xfId="0" applyFont="1" applyFill="1" applyBorder="1">
      <alignment vertical="center"/>
    </xf>
    <xf numFmtId="0" fontId="7" fillId="3" borderId="52" xfId="0" applyFont="1" applyFill="1" applyBorder="1">
      <alignment vertical="center"/>
    </xf>
    <xf numFmtId="0" fontId="4" fillId="3" borderId="40" xfId="0" applyFont="1" applyFill="1" applyBorder="1">
      <alignment vertical="center"/>
    </xf>
    <xf numFmtId="0" fontId="4" fillId="3" borderId="43" xfId="0" applyFont="1" applyFill="1" applyBorder="1">
      <alignment vertical="center"/>
    </xf>
    <xf numFmtId="0" fontId="7" fillId="3" borderId="43" xfId="0" applyFont="1" applyFill="1" applyBorder="1" applyAlignment="1">
      <alignment horizontal="left" vertical="center" wrapText="1"/>
    </xf>
    <xf numFmtId="0" fontId="0" fillId="3" borderId="29" xfId="0" applyFill="1" applyBorder="1" applyAlignment="1">
      <alignment horizontal="center" vertical="center"/>
    </xf>
    <xf numFmtId="0" fontId="0" fillId="3" borderId="26" xfId="0" applyFill="1" applyBorder="1">
      <alignment vertical="center"/>
    </xf>
    <xf numFmtId="0" fontId="0" fillId="0" borderId="111" xfId="0" applyBorder="1" applyAlignment="1">
      <alignment horizontal="center" vertical="center"/>
    </xf>
    <xf numFmtId="178" fontId="0" fillId="0" borderId="0" xfId="0" applyNumberFormat="1" applyAlignment="1">
      <alignment horizontal="center" vertical="center" shrinkToFit="1"/>
    </xf>
    <xf numFmtId="0" fontId="0" fillId="0" borderId="96" xfId="0" applyBorder="1" applyAlignment="1">
      <alignment horizontal="center" vertical="center" shrinkToFit="1"/>
    </xf>
    <xf numFmtId="0" fontId="0" fillId="0" borderId="98" xfId="0" applyBorder="1" applyAlignment="1">
      <alignment horizontal="center" vertical="center"/>
    </xf>
    <xf numFmtId="0" fontId="0" fillId="0" borderId="13" xfId="0" applyBorder="1">
      <alignment vertical="center"/>
    </xf>
    <xf numFmtId="0" fontId="4" fillId="0" borderId="111" xfId="0" applyFont="1" applyBorder="1" applyAlignment="1">
      <alignment horizontal="center" vertical="center" textRotation="255"/>
    </xf>
    <xf numFmtId="0" fontId="7" fillId="0" borderId="96" xfId="0" applyFont="1" applyBorder="1" applyAlignment="1">
      <alignment horizontal="center" vertical="center"/>
    </xf>
    <xf numFmtId="0" fontId="0" fillId="0" borderId="105" xfId="0" applyBorder="1" applyAlignment="1">
      <alignment horizontal="center" vertical="center" textRotation="255"/>
    </xf>
    <xf numFmtId="0" fontId="0" fillId="0" borderId="140" xfId="0" applyBorder="1" applyAlignment="1">
      <alignment horizontal="center" vertical="center" textRotation="255"/>
    </xf>
    <xf numFmtId="0" fontId="0" fillId="0" borderId="17"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39" xfId="0" applyBorder="1" applyAlignment="1">
      <alignment horizontal="center" vertical="center" textRotation="255"/>
    </xf>
    <xf numFmtId="0" fontId="4" fillId="0" borderId="109" xfId="0" applyFont="1" applyBorder="1" applyAlignment="1">
      <alignment vertical="top" wrapText="1"/>
    </xf>
    <xf numFmtId="0" fontId="4" fillId="0" borderId="111" xfId="0" applyFont="1" applyBorder="1" applyAlignment="1">
      <alignment vertical="top" wrapText="1"/>
    </xf>
    <xf numFmtId="0" fontId="4" fillId="0" borderId="110" xfId="0" applyFont="1" applyBorder="1" applyAlignment="1">
      <alignment vertical="top" wrapText="1"/>
    </xf>
    <xf numFmtId="0" fontId="4" fillId="0" borderId="153" xfId="0" applyFont="1" applyBorder="1" applyAlignment="1">
      <alignment vertical="top" wrapText="1"/>
    </xf>
    <xf numFmtId="0" fontId="4" fillId="0" borderId="154" xfId="0" applyFont="1" applyBorder="1" applyAlignment="1">
      <alignment vertical="top" wrapText="1"/>
    </xf>
    <xf numFmtId="0" fontId="4" fillId="0" borderId="155" xfId="0" applyFont="1" applyBorder="1" applyAlignment="1">
      <alignment vertical="top" wrapText="1"/>
    </xf>
    <xf numFmtId="0" fontId="4" fillId="0" borderId="156" xfId="0" applyFont="1" applyBorder="1" applyAlignment="1">
      <alignment vertical="top" wrapText="1"/>
    </xf>
    <xf numFmtId="0" fontId="4" fillId="0" borderId="157" xfId="0" applyFont="1" applyBorder="1" applyAlignment="1">
      <alignment vertical="top" wrapText="1"/>
    </xf>
    <xf numFmtId="0" fontId="4" fillId="0" borderId="158" xfId="0" applyFont="1" applyBorder="1" applyAlignment="1">
      <alignment vertical="top" wrapText="1"/>
    </xf>
    <xf numFmtId="0" fontId="4" fillId="0" borderId="159" xfId="0" applyFont="1" applyBorder="1" applyAlignment="1">
      <alignment vertical="top" wrapText="1"/>
    </xf>
    <xf numFmtId="0" fontId="4" fillId="0" borderId="160" xfId="0" applyFont="1" applyBorder="1" applyAlignment="1">
      <alignment vertical="top" wrapText="1"/>
    </xf>
    <xf numFmtId="0" fontId="4" fillId="0" borderId="161" xfId="0" applyFont="1" applyBorder="1" applyAlignment="1">
      <alignment vertical="top" wrapText="1"/>
    </xf>
    <xf numFmtId="0" fontId="4" fillId="0" borderId="147" xfId="0" applyFont="1" applyBorder="1" applyAlignment="1">
      <alignment vertical="top" wrapText="1"/>
    </xf>
    <xf numFmtId="0" fontId="4" fillId="0" borderId="148" xfId="0" applyFont="1" applyBorder="1" applyAlignment="1">
      <alignment vertical="top" wrapText="1"/>
    </xf>
    <xf numFmtId="0" fontId="4" fillId="0" borderId="149" xfId="0" applyFont="1" applyBorder="1" applyAlignment="1">
      <alignment vertical="top" wrapText="1"/>
    </xf>
    <xf numFmtId="0" fontId="4" fillId="0" borderId="150" xfId="0" applyFont="1" applyBorder="1" applyAlignment="1">
      <alignment vertical="top" wrapText="1"/>
    </xf>
    <xf numFmtId="0" fontId="4" fillId="0" borderId="151" xfId="0" applyFont="1" applyBorder="1" applyAlignment="1">
      <alignment vertical="top" wrapText="1"/>
    </xf>
    <xf numFmtId="0" fontId="4" fillId="0" borderId="152" xfId="0" applyFont="1" applyBorder="1" applyAlignment="1">
      <alignment vertical="top" wrapText="1"/>
    </xf>
    <xf numFmtId="0" fontId="4" fillId="0" borderId="144" xfId="0" applyFont="1" applyBorder="1" applyAlignment="1">
      <alignment vertical="top" wrapText="1"/>
    </xf>
    <xf numFmtId="0" fontId="4" fillId="0" borderId="145" xfId="0" applyFont="1" applyBorder="1" applyAlignment="1">
      <alignment vertical="top" wrapText="1"/>
    </xf>
    <xf numFmtId="0" fontId="4" fillId="0" borderId="146" xfId="0" applyFont="1" applyBorder="1" applyAlignment="1">
      <alignment vertical="top" wrapText="1"/>
    </xf>
    <xf numFmtId="0" fontId="4" fillId="0" borderId="14" xfId="0" applyFont="1" applyBorder="1" applyAlignment="1">
      <alignment vertical="top" wrapText="1"/>
    </xf>
    <xf numFmtId="0" fontId="4" fillId="0" borderId="13" xfId="0" applyFont="1" applyBorder="1" applyAlignment="1">
      <alignment vertical="top" wrapText="1"/>
    </xf>
    <xf numFmtId="0" fontId="4" fillId="0" borderId="97" xfId="0" applyFont="1" applyBorder="1" applyAlignment="1">
      <alignment vertical="top" wrapText="1"/>
    </xf>
    <xf numFmtId="0" fontId="4" fillId="0" borderId="141" xfId="0" applyFont="1" applyBorder="1" applyAlignment="1">
      <alignment vertical="top" wrapText="1"/>
    </xf>
    <xf numFmtId="0" fontId="4" fillId="0" borderId="142" xfId="0" applyFont="1" applyBorder="1" applyAlignment="1">
      <alignment vertical="top" wrapText="1"/>
    </xf>
    <xf numFmtId="0" fontId="4" fillId="0" borderId="143" xfId="0" applyFont="1" applyBorder="1" applyAlignment="1">
      <alignment vertical="top" wrapText="1"/>
    </xf>
    <xf numFmtId="0" fontId="4" fillId="0" borderId="140" xfId="0" applyFont="1" applyBorder="1" applyAlignment="1">
      <alignment vertical="top" wrapText="1"/>
    </xf>
    <xf numFmtId="0" fontId="0" fillId="0" borderId="109" xfId="0" applyBorder="1" applyAlignment="1">
      <alignment horizontal="center" vertical="center"/>
    </xf>
    <xf numFmtId="0" fontId="0" fillId="0" borderId="111" xfId="0" applyBorder="1" applyAlignment="1">
      <alignment horizontal="center" vertical="center"/>
    </xf>
    <xf numFmtId="0" fontId="0" fillId="0" borderId="110"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97" xfId="0" applyBorder="1" applyAlignment="1">
      <alignment horizontal="center" vertical="center"/>
    </xf>
    <xf numFmtId="0" fontId="0" fillId="0" borderId="109" xfId="0" applyBorder="1" applyAlignment="1">
      <alignment horizontal="center" vertical="center" wrapText="1"/>
    </xf>
    <xf numFmtId="0" fontId="0" fillId="0" borderId="17"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17" xfId="0" applyBorder="1" applyAlignment="1">
      <alignment horizontal="center" vertical="center" wrapText="1"/>
    </xf>
    <xf numFmtId="0" fontId="0" fillId="0" borderId="16" xfId="0" applyBorder="1" applyAlignment="1">
      <alignment horizontal="center" vertical="center" wrapText="1"/>
    </xf>
    <xf numFmtId="0" fontId="0" fillId="0" borderId="111" xfId="0" applyBorder="1" applyAlignment="1">
      <alignment horizontal="center" vertical="center" wrapText="1"/>
    </xf>
    <xf numFmtId="0" fontId="0" fillId="0" borderId="110" xfId="0" applyBorder="1" applyAlignment="1">
      <alignment horizontal="center" vertical="center" wrapText="1"/>
    </xf>
    <xf numFmtId="0" fontId="0" fillId="0" borderId="81" xfId="0" applyBorder="1" applyAlignment="1">
      <alignment horizontal="center" vertical="center" wrapText="1"/>
    </xf>
    <xf numFmtId="0" fontId="0" fillId="0" borderId="0" xfId="0" applyAlignment="1">
      <alignment horizontal="center" vertical="center" wrapText="1"/>
    </xf>
    <xf numFmtId="0" fontId="0" fillId="0" borderId="80" xfId="0" applyBorder="1" applyAlignment="1">
      <alignment horizontal="center" vertical="center" wrapText="1"/>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0" fillId="0" borderId="97" xfId="0" applyBorder="1" applyAlignment="1">
      <alignment horizontal="center" vertical="center" wrapText="1"/>
    </xf>
    <xf numFmtId="0" fontId="0" fillId="0" borderId="109" xfId="0" applyBorder="1" applyAlignment="1">
      <alignment vertical="center" wrapText="1"/>
    </xf>
    <xf numFmtId="0" fontId="0" fillId="0" borderId="111" xfId="0" applyBorder="1" applyAlignment="1">
      <alignment vertical="center" wrapText="1"/>
    </xf>
    <xf numFmtId="0" fontId="0" fillId="0" borderId="110" xfId="0" applyBorder="1" applyAlignment="1">
      <alignment vertical="center" wrapText="1"/>
    </xf>
    <xf numFmtId="0" fontId="0" fillId="0" borderId="81" xfId="0" applyBorder="1" applyAlignment="1">
      <alignment vertical="center" wrapText="1"/>
    </xf>
    <xf numFmtId="0" fontId="0" fillId="0" borderId="0" xfId="0" applyAlignment="1">
      <alignment vertical="center" wrapText="1"/>
    </xf>
    <xf numFmtId="0" fontId="0" fillId="0" borderId="80" xfId="0" applyBorder="1" applyAlignment="1">
      <alignment vertical="center" wrapText="1"/>
    </xf>
    <xf numFmtId="0" fontId="0" fillId="0" borderId="15" xfId="0" applyBorder="1" applyAlignment="1">
      <alignment horizontal="center" vertical="center" wrapText="1"/>
    </xf>
    <xf numFmtId="0" fontId="0" fillId="0" borderId="14" xfId="0" applyBorder="1" applyAlignment="1">
      <alignment vertical="center" wrapText="1"/>
    </xf>
    <xf numFmtId="0" fontId="0" fillId="0" borderId="13" xfId="0" applyBorder="1" applyAlignment="1">
      <alignment vertical="center" wrapText="1"/>
    </xf>
    <xf numFmtId="0" fontId="0" fillId="0" borderId="97" xfId="0" applyBorder="1" applyAlignment="1">
      <alignment vertical="center" wrapText="1"/>
    </xf>
    <xf numFmtId="0" fontId="0" fillId="0" borderId="105" xfId="0"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81" xfId="0" applyBorder="1" applyAlignment="1">
      <alignment horizontal="center" vertical="center"/>
    </xf>
    <xf numFmtId="0" fontId="0" fillId="0" borderId="80" xfId="0" applyBorder="1" applyAlignment="1">
      <alignment horizontal="center" vertical="center"/>
    </xf>
    <xf numFmtId="177" fontId="8" fillId="0" borderId="134" xfId="0" applyNumberFormat="1" applyFont="1" applyBorder="1" applyAlignment="1">
      <alignment horizontal="center" vertical="center" shrinkToFit="1"/>
    </xf>
    <xf numFmtId="177" fontId="8" fillId="0" borderId="135" xfId="0" applyNumberFormat="1" applyFont="1" applyBorder="1" applyAlignment="1">
      <alignment horizontal="center" vertical="center" shrinkToFit="1"/>
    </xf>
    <xf numFmtId="177" fontId="8" fillId="0" borderId="63" xfId="0" applyNumberFormat="1" applyFont="1" applyBorder="1" applyAlignment="1">
      <alignment horizontal="center" vertical="center" shrinkToFit="1"/>
    </xf>
    <xf numFmtId="177" fontId="8" fillId="0" borderId="41" xfId="0" applyNumberFormat="1" applyFont="1" applyBorder="1" applyAlignment="1">
      <alignment horizontal="center" vertical="center" shrinkToFit="1"/>
    </xf>
    <xf numFmtId="177" fontId="8" fillId="0" borderId="65" xfId="0" applyNumberFormat="1" applyFont="1" applyBorder="1" applyAlignment="1">
      <alignment horizontal="center" vertical="center" shrinkToFit="1"/>
    </xf>
    <xf numFmtId="177" fontId="8" fillId="0" borderId="51" xfId="0" applyNumberFormat="1" applyFont="1" applyBorder="1" applyAlignment="1">
      <alignment horizontal="center" vertical="center" shrinkToFit="1"/>
    </xf>
    <xf numFmtId="177" fontId="8" fillId="0" borderId="137" xfId="0" applyNumberFormat="1" applyFont="1" applyBorder="1" applyAlignment="1">
      <alignment horizontal="center" vertical="center" shrinkToFit="1"/>
    </xf>
    <xf numFmtId="177" fontId="8" fillId="0" borderId="131" xfId="0" applyNumberFormat="1" applyFont="1" applyBorder="1" applyAlignment="1">
      <alignment horizontal="center" vertical="center" shrinkToFit="1"/>
    </xf>
    <xf numFmtId="177" fontId="8" fillId="0" borderId="129" xfId="0" applyNumberFormat="1" applyFont="1" applyBorder="1" applyAlignment="1">
      <alignment horizontal="center" vertical="center" shrinkToFit="1"/>
    </xf>
    <xf numFmtId="0" fontId="5" fillId="3" borderId="17" xfId="0" applyFont="1" applyFill="1" applyBorder="1" applyAlignment="1">
      <alignment horizontal="center" vertical="center"/>
    </xf>
    <xf numFmtId="0" fontId="5" fillId="3" borderId="16" xfId="0" applyFont="1" applyFill="1" applyBorder="1" applyAlignment="1">
      <alignment horizontal="center" vertical="center"/>
    </xf>
    <xf numFmtId="0" fontId="8" fillId="0" borderId="17"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136" xfId="0" applyFont="1" applyBorder="1" applyAlignment="1" applyProtection="1">
      <alignment horizontal="center" vertical="center" shrinkToFit="1"/>
      <protection locked="0"/>
    </xf>
    <xf numFmtId="0" fontId="8" fillId="0" borderId="133"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62" xfId="0" applyFont="1" applyBorder="1" applyAlignment="1" applyProtection="1">
      <alignment horizontal="center" vertical="center" shrinkToFit="1"/>
      <protection locked="0"/>
    </xf>
    <xf numFmtId="0" fontId="8" fillId="0" borderId="53" xfId="0" applyFont="1" applyBorder="1" applyAlignment="1" applyProtection="1">
      <alignment horizontal="center" vertical="center" shrinkToFit="1"/>
      <protection locked="0"/>
    </xf>
    <xf numFmtId="0" fontId="8" fillId="0" borderId="64" xfId="0" applyFont="1" applyBorder="1" applyAlignment="1" applyProtection="1">
      <alignment horizontal="center" vertical="center" shrinkToFit="1"/>
      <protection locked="0"/>
    </xf>
    <xf numFmtId="0" fontId="8" fillId="0" borderId="134" xfId="0" applyFont="1" applyBorder="1" applyAlignment="1">
      <alignment horizontal="center" vertical="center" shrinkToFit="1"/>
    </xf>
    <xf numFmtId="0" fontId="8" fillId="0" borderId="133" xfId="0" applyFont="1" applyBorder="1" applyAlignment="1">
      <alignment horizontal="center" vertical="center" shrinkToFit="1"/>
    </xf>
    <xf numFmtId="0" fontId="8" fillId="0" borderId="63" xfId="0" applyFont="1" applyBorder="1" applyAlignment="1">
      <alignment horizontal="center" vertical="center" shrinkToFit="1"/>
    </xf>
    <xf numFmtId="0" fontId="8" fillId="0" borderId="62" xfId="0" applyFont="1" applyBorder="1" applyAlignment="1">
      <alignment horizontal="center" vertical="center" shrinkToFit="1"/>
    </xf>
    <xf numFmtId="0" fontId="8" fillId="0" borderId="65" xfId="0" applyFont="1" applyBorder="1" applyAlignment="1">
      <alignment horizontal="center" vertical="center" shrinkToFit="1"/>
    </xf>
    <xf numFmtId="0" fontId="8" fillId="0" borderId="64" xfId="0" applyFont="1" applyBorder="1" applyAlignment="1">
      <alignment horizontal="center" vertical="center" shrinkToFit="1"/>
    </xf>
    <xf numFmtId="177" fontId="8" fillId="0" borderId="138" xfId="0" applyNumberFormat="1" applyFont="1" applyBorder="1" applyAlignment="1">
      <alignment horizontal="center" vertical="center" shrinkToFit="1"/>
    </xf>
    <xf numFmtId="0" fontId="5" fillId="3" borderId="14" xfId="0" applyFont="1" applyFill="1" applyBorder="1" applyAlignment="1">
      <alignment horizontal="center" vertical="center"/>
    </xf>
    <xf numFmtId="0" fontId="5" fillId="3" borderId="97" xfId="0" applyFont="1" applyFill="1" applyBorder="1" applyAlignment="1">
      <alignment horizontal="center" vertical="center"/>
    </xf>
    <xf numFmtId="0" fontId="8" fillId="0" borderId="109" xfId="0" applyFont="1" applyBorder="1" applyAlignment="1">
      <alignment horizontal="center" vertical="center"/>
    </xf>
    <xf numFmtId="0" fontId="8" fillId="0" borderId="110" xfId="0" applyFont="1" applyBorder="1" applyAlignment="1">
      <alignment horizontal="center" vertical="center"/>
    </xf>
    <xf numFmtId="0" fontId="8" fillId="0" borderId="81" xfId="0" applyFont="1" applyBorder="1" applyAlignment="1">
      <alignment horizontal="center" vertical="center"/>
    </xf>
    <xf numFmtId="0" fontId="8" fillId="0" borderId="80" xfId="0" applyFont="1" applyBorder="1" applyAlignment="1">
      <alignment horizontal="center" vertical="center"/>
    </xf>
    <xf numFmtId="0" fontId="8" fillId="0" borderId="83" xfId="0" applyFont="1" applyBorder="1" applyAlignment="1">
      <alignment horizontal="center" vertical="center"/>
    </xf>
    <xf numFmtId="0" fontId="8" fillId="0" borderId="82" xfId="0" applyFont="1" applyBorder="1" applyAlignment="1">
      <alignment horizontal="center" vertical="center"/>
    </xf>
    <xf numFmtId="9" fontId="8" fillId="0" borderId="109" xfId="1" applyFont="1" applyBorder="1" applyAlignment="1" applyProtection="1">
      <alignment horizontal="center" vertical="center"/>
      <protection locked="0"/>
    </xf>
    <xf numFmtId="9" fontId="8" fillId="0" borderId="110" xfId="1" applyFont="1" applyBorder="1" applyAlignment="1" applyProtection="1">
      <alignment horizontal="center" vertical="center"/>
      <protection locked="0"/>
    </xf>
    <xf numFmtId="9" fontId="8" fillId="0" borderId="81" xfId="1" applyFont="1" applyBorder="1" applyAlignment="1" applyProtection="1">
      <alignment horizontal="center" vertical="center"/>
      <protection locked="0"/>
    </xf>
    <xf numFmtId="9" fontId="8" fillId="0" borderId="80" xfId="1" applyFont="1" applyBorder="1" applyAlignment="1" applyProtection="1">
      <alignment horizontal="center" vertical="center"/>
      <protection locked="0"/>
    </xf>
    <xf numFmtId="9" fontId="8" fillId="0" borderId="83" xfId="1" applyFont="1" applyBorder="1" applyAlignment="1" applyProtection="1">
      <alignment horizontal="center" vertical="center"/>
      <protection locked="0"/>
    </xf>
    <xf numFmtId="9" fontId="8" fillId="0" borderId="82" xfId="1" applyFont="1" applyBorder="1" applyAlignment="1" applyProtection="1">
      <alignment horizontal="center" vertical="center"/>
      <protection locked="0"/>
    </xf>
    <xf numFmtId="0" fontId="5" fillId="0" borderId="109" xfId="0" applyFont="1" applyBorder="1" applyAlignment="1" applyProtection="1">
      <alignment vertical="center" wrapText="1"/>
      <protection locked="0"/>
    </xf>
    <xf numFmtId="0" fontId="5" fillId="0" borderId="111" xfId="0" applyFont="1" applyBorder="1" applyAlignment="1" applyProtection="1">
      <alignment vertical="center" wrapText="1"/>
      <protection locked="0"/>
    </xf>
    <xf numFmtId="0" fontId="5" fillId="0" borderId="133" xfId="0" applyFont="1" applyBorder="1" applyAlignment="1" applyProtection="1">
      <alignment vertical="center" wrapText="1"/>
      <protection locked="0"/>
    </xf>
    <xf numFmtId="0" fontId="5" fillId="0" borderId="81" xfId="0" applyFont="1" applyBorder="1" applyAlignment="1" applyProtection="1">
      <alignment vertical="center" wrapText="1"/>
      <protection locked="0"/>
    </xf>
    <xf numFmtId="0" fontId="5" fillId="0" borderId="0" xfId="0" applyFont="1" applyAlignment="1" applyProtection="1">
      <alignment vertical="center" wrapText="1"/>
      <protection locked="0"/>
    </xf>
    <xf numFmtId="0" fontId="5" fillId="0" borderId="62" xfId="0" applyFont="1" applyBorder="1" applyAlignment="1" applyProtection="1">
      <alignment vertical="center" wrapText="1"/>
      <protection locked="0"/>
    </xf>
    <xf numFmtId="0" fontId="5" fillId="0" borderId="83" xfId="0" applyFont="1" applyBorder="1" applyAlignment="1" applyProtection="1">
      <alignment vertical="center" wrapText="1"/>
      <protection locked="0"/>
    </xf>
    <xf numFmtId="0" fontId="5" fillId="0" borderId="50" xfId="0" applyFont="1" applyBorder="1" applyAlignment="1" applyProtection="1">
      <alignment vertical="center" wrapText="1"/>
      <protection locked="0"/>
    </xf>
    <xf numFmtId="0" fontId="5" fillId="0" borderId="64" xfId="0" applyFont="1" applyBorder="1" applyAlignment="1" applyProtection="1">
      <alignment vertical="center" wrapText="1"/>
      <protection locked="0"/>
    </xf>
    <xf numFmtId="0" fontId="8" fillId="0" borderId="14" xfId="0" applyFont="1" applyBorder="1" applyAlignment="1">
      <alignment horizontal="center" vertical="center"/>
    </xf>
    <xf numFmtId="0" fontId="8" fillId="0" borderId="97" xfId="0" applyFont="1" applyBorder="1" applyAlignment="1">
      <alignment horizontal="center" vertical="center"/>
    </xf>
    <xf numFmtId="0" fontId="1" fillId="2" borderId="69"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68" xfId="0" applyFont="1" applyFill="1" applyBorder="1" applyAlignment="1">
      <alignment horizontal="center" vertical="center"/>
    </xf>
    <xf numFmtId="0" fontId="5" fillId="0" borderId="67" xfId="0" applyFont="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80" xfId="0" applyFont="1" applyBorder="1" applyAlignment="1" applyProtection="1">
      <alignment horizontal="left" vertical="center" wrapText="1"/>
      <protection locked="0"/>
    </xf>
    <xf numFmtId="0" fontId="5" fillId="0" borderId="109" xfId="0" applyFont="1" applyBorder="1" applyAlignment="1" applyProtection="1">
      <alignment horizontal="left" vertical="center" wrapText="1"/>
      <protection locked="0"/>
    </xf>
    <xf numFmtId="0" fontId="5" fillId="0" borderId="111" xfId="0" applyFont="1" applyBorder="1" applyAlignment="1" applyProtection="1">
      <alignment horizontal="left" vertical="center" wrapText="1"/>
      <protection locked="0"/>
    </xf>
    <xf numFmtId="0" fontId="5" fillId="0" borderId="110"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97" xfId="0" applyFont="1" applyBorder="1" applyAlignment="1" applyProtection="1">
      <alignment horizontal="left" vertical="center" wrapText="1"/>
      <protection locked="0"/>
    </xf>
    <xf numFmtId="0" fontId="5" fillId="0" borderId="83" xfId="0" applyFont="1" applyBorder="1" applyAlignment="1" applyProtection="1">
      <alignment horizontal="left" vertical="center" wrapText="1"/>
      <protection locked="0"/>
    </xf>
    <xf numFmtId="0" fontId="5" fillId="0" borderId="50" xfId="0" applyFont="1" applyBorder="1" applyAlignment="1" applyProtection="1">
      <alignment horizontal="left" vertical="center" wrapText="1"/>
      <protection locked="0"/>
    </xf>
    <xf numFmtId="0" fontId="5" fillId="0" borderId="82" xfId="0" applyFont="1" applyBorder="1" applyAlignment="1" applyProtection="1">
      <alignment horizontal="left" vertical="center" wrapText="1"/>
      <protection locked="0"/>
    </xf>
    <xf numFmtId="0" fontId="5" fillId="0" borderId="136" xfId="0" applyFont="1" applyBorder="1" applyAlignment="1" applyProtection="1">
      <alignment horizontal="left" vertical="center" wrapText="1"/>
      <protection locked="0"/>
    </xf>
    <xf numFmtId="0" fontId="5" fillId="0" borderId="133"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5" fillId="0" borderId="5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8" fillId="0" borderId="134" xfId="0" applyFont="1" applyBorder="1" applyAlignment="1" applyProtection="1">
      <alignment horizontal="center" vertical="center" shrinkToFit="1"/>
      <protection locked="0"/>
    </xf>
    <xf numFmtId="0" fontId="8" fillId="0" borderId="63" xfId="0" applyFont="1" applyBorder="1" applyAlignment="1" applyProtection="1">
      <alignment horizontal="center" vertical="center" shrinkToFit="1"/>
      <protection locked="0"/>
    </xf>
    <xf numFmtId="0" fontId="8" fillId="0" borderId="65" xfId="0" applyFont="1" applyBorder="1" applyAlignment="1" applyProtection="1">
      <alignment horizontal="center" vertical="center" shrinkToFit="1"/>
      <protection locked="0"/>
    </xf>
    <xf numFmtId="0" fontId="5" fillId="0" borderId="132" xfId="0" applyFont="1" applyBorder="1" applyAlignment="1">
      <alignment horizontal="center" vertical="center"/>
    </xf>
    <xf numFmtId="0" fontId="5" fillId="0" borderId="111" xfId="0" applyFont="1" applyBorder="1" applyAlignment="1">
      <alignment horizontal="center" vertical="center"/>
    </xf>
    <xf numFmtId="0" fontId="5" fillId="0" borderId="110" xfId="0" applyFont="1" applyBorder="1" applyAlignment="1">
      <alignment horizontal="center" vertical="center"/>
    </xf>
    <xf numFmtId="0" fontId="5" fillId="0" borderId="40" xfId="0" applyFont="1" applyBorder="1" applyAlignment="1">
      <alignment horizontal="center" vertical="center"/>
    </xf>
    <xf numFmtId="0" fontId="5" fillId="0" borderId="0" xfId="0" applyFont="1" applyAlignment="1">
      <alignment horizontal="center" vertical="center"/>
    </xf>
    <xf numFmtId="0" fontId="5" fillId="0" borderId="80" xfId="0" applyFont="1" applyBorder="1" applyAlignment="1">
      <alignment horizontal="center" vertical="center"/>
    </xf>
    <xf numFmtId="0" fontId="5" fillId="0" borderId="52" xfId="0" applyFont="1" applyBorder="1" applyAlignment="1">
      <alignment horizontal="center" vertical="center"/>
    </xf>
    <xf numFmtId="0" fontId="5" fillId="0" borderId="50" xfId="0" applyFont="1" applyBorder="1" applyAlignment="1">
      <alignment horizontal="center" vertical="center"/>
    </xf>
    <xf numFmtId="0" fontId="5" fillId="0" borderId="82" xfId="0" applyFont="1" applyBorder="1" applyAlignment="1">
      <alignment horizontal="center" vertical="center"/>
    </xf>
    <xf numFmtId="0" fontId="5" fillId="0" borderId="110" xfId="0" applyFont="1" applyBorder="1" applyAlignment="1" applyProtection="1">
      <alignment vertical="center" wrapText="1"/>
      <protection locked="0"/>
    </xf>
    <xf numFmtId="0" fontId="5" fillId="0" borderId="80" xfId="0" applyFont="1" applyBorder="1" applyAlignment="1" applyProtection="1">
      <alignment vertical="center" wrapText="1"/>
      <protection locked="0"/>
    </xf>
    <xf numFmtId="0" fontId="5" fillId="0" borderId="82" xfId="0" applyFont="1" applyBorder="1" applyAlignment="1" applyProtection="1">
      <alignment vertical="center" wrapText="1"/>
      <protection locked="0"/>
    </xf>
    <xf numFmtId="0" fontId="5" fillId="0" borderId="132" xfId="0" applyFont="1" applyBorder="1" applyAlignment="1" applyProtection="1">
      <alignment horizontal="center" vertical="center"/>
      <protection locked="0"/>
    </xf>
    <xf numFmtId="0" fontId="5" fillId="0" borderId="11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80" xfId="0" applyFont="1" applyBorder="1" applyAlignment="1" applyProtection="1">
      <alignment horizontal="center" vertical="center"/>
      <protection locked="0"/>
    </xf>
    <xf numFmtId="0" fontId="5" fillId="0" borderId="127" xfId="0" applyFont="1" applyBorder="1" applyAlignment="1" applyProtection="1">
      <alignment horizontal="center" vertical="center"/>
      <protection locked="0"/>
    </xf>
    <xf numFmtId="0" fontId="5" fillId="0" borderId="97" xfId="0" applyFont="1" applyBorder="1" applyAlignment="1" applyProtection="1">
      <alignment horizontal="center" vertical="center"/>
      <protection locked="0"/>
    </xf>
    <xf numFmtId="0" fontId="5" fillId="0" borderId="52" xfId="0" applyFont="1" applyBorder="1" applyAlignment="1" applyProtection="1">
      <alignment horizontal="center" vertical="center"/>
      <protection locked="0"/>
    </xf>
    <xf numFmtId="0" fontId="5" fillId="0" borderId="82"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8" fillId="0" borderId="61" xfId="0" applyFont="1" applyBorder="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0" fontId="8" fillId="0" borderId="63" xfId="0" applyFont="1" applyBorder="1" applyAlignment="1" applyProtection="1">
      <alignment horizontal="center" vertical="center" wrapText="1"/>
      <protection locked="0"/>
    </xf>
    <xf numFmtId="0" fontId="8" fillId="0" borderId="41" xfId="0" applyFont="1" applyBorder="1" applyAlignment="1" applyProtection="1">
      <alignment horizontal="center" vertical="center" wrapText="1"/>
      <protection locked="0"/>
    </xf>
    <xf numFmtId="0" fontId="8" fillId="0" borderId="134" xfId="0" applyFont="1" applyBorder="1" applyAlignment="1" applyProtection="1">
      <alignment horizontal="center" vertical="center" wrapText="1"/>
      <protection locked="0"/>
    </xf>
    <xf numFmtId="0" fontId="8" fillId="0" borderId="135" xfId="0" applyFont="1" applyBorder="1" applyAlignment="1" applyProtection="1">
      <alignment horizontal="center" vertical="center" wrapText="1"/>
      <protection locked="0"/>
    </xf>
    <xf numFmtId="0" fontId="8" fillId="0" borderId="87" xfId="0" applyFont="1" applyBorder="1" applyAlignment="1" applyProtection="1">
      <alignment horizontal="center" vertical="center" wrapText="1"/>
      <protection locked="0"/>
    </xf>
    <xf numFmtId="0" fontId="8" fillId="0" borderId="128" xfId="0" applyFont="1" applyBorder="1" applyAlignment="1" applyProtection="1">
      <alignment horizontal="center" vertical="center" wrapText="1"/>
      <protection locked="0"/>
    </xf>
    <xf numFmtId="0" fontId="8" fillId="0" borderId="65" xfId="0" applyFont="1" applyBorder="1" applyAlignment="1" applyProtection="1">
      <alignment horizontal="center" vertical="center" wrapText="1"/>
      <protection locked="0"/>
    </xf>
    <xf numFmtId="0" fontId="8" fillId="0" borderId="51" xfId="0" applyFont="1" applyBorder="1" applyAlignment="1" applyProtection="1">
      <alignment horizontal="center" vertical="center" wrapText="1"/>
      <protection locked="0"/>
    </xf>
    <xf numFmtId="9" fontId="8" fillId="0" borderId="99" xfId="1" applyFont="1" applyBorder="1" applyAlignment="1" applyProtection="1">
      <alignment horizontal="center" vertical="center" wrapText="1"/>
      <protection locked="0"/>
    </xf>
    <xf numFmtId="9" fontId="8" fillId="0" borderId="100" xfId="1" applyFont="1" applyBorder="1" applyAlignment="1" applyProtection="1">
      <alignment horizontal="center" vertical="center" wrapText="1"/>
      <protection locked="0"/>
    </xf>
    <xf numFmtId="9" fontId="8" fillId="0" borderId="101" xfId="1" applyFont="1" applyBorder="1" applyAlignment="1" applyProtection="1">
      <alignment horizontal="center" vertical="center" wrapText="1"/>
      <protection locked="0"/>
    </xf>
    <xf numFmtId="9" fontId="8" fillId="0" borderId="102" xfId="1" applyFont="1" applyBorder="1" applyAlignment="1" applyProtection="1">
      <alignment horizontal="center" vertical="center" wrapText="1"/>
      <protection locked="0"/>
    </xf>
    <xf numFmtId="9" fontId="8" fillId="0" borderId="95" xfId="1" applyFont="1" applyBorder="1" applyAlignment="1" applyProtection="1">
      <alignment horizontal="center" vertical="center" wrapText="1"/>
      <protection locked="0"/>
    </xf>
    <xf numFmtId="9" fontId="8" fillId="0" borderId="94" xfId="1" applyFont="1" applyBorder="1" applyAlignment="1" applyProtection="1">
      <alignment horizontal="center" vertical="center" wrapText="1"/>
      <protection locked="0"/>
    </xf>
    <xf numFmtId="9" fontId="8" fillId="0" borderId="162" xfId="1" applyFont="1" applyBorder="1" applyAlignment="1" applyProtection="1">
      <alignment horizontal="center" vertical="center" wrapText="1"/>
      <protection locked="0"/>
    </xf>
    <xf numFmtId="9" fontId="8" fillId="0" borderId="163" xfId="1" applyFont="1" applyBorder="1" applyAlignment="1" applyProtection="1">
      <alignment horizontal="center" vertical="center" wrapText="1"/>
      <protection locked="0"/>
    </xf>
    <xf numFmtId="9" fontId="8" fillId="0" borderId="164" xfId="1" applyFont="1" applyBorder="1" applyAlignment="1" applyProtection="1">
      <alignment horizontal="center" vertical="center" wrapText="1"/>
      <protection locked="0"/>
    </xf>
    <xf numFmtId="9" fontId="8" fillId="0" borderId="165" xfId="1" applyFont="1" applyBorder="1" applyAlignment="1" applyProtection="1">
      <alignment horizontal="center" vertical="center" wrapText="1"/>
      <protection locked="0"/>
    </xf>
    <xf numFmtId="9" fontId="8" fillId="0" borderId="93" xfId="1" applyFont="1" applyBorder="1" applyAlignment="1" applyProtection="1">
      <alignment horizontal="center" vertical="center" wrapText="1"/>
      <protection locked="0"/>
    </xf>
    <xf numFmtId="9" fontId="8" fillId="0" borderId="92" xfId="1" applyFont="1" applyBorder="1" applyAlignment="1" applyProtection="1">
      <alignment horizontal="center" vertical="center" wrapText="1"/>
      <protection locked="0"/>
    </xf>
    <xf numFmtId="9" fontId="8" fillId="0" borderId="103" xfId="1" applyFont="1" applyBorder="1" applyAlignment="1" applyProtection="1">
      <alignment horizontal="center" vertical="center" wrapText="1"/>
      <protection locked="0"/>
    </xf>
    <xf numFmtId="9" fontId="8" fillId="0" borderId="104" xfId="1" applyFont="1" applyBorder="1" applyAlignment="1" applyProtection="1">
      <alignment horizontal="center" vertical="center" wrapText="1"/>
      <protection locked="0"/>
    </xf>
    <xf numFmtId="0" fontId="0" fillId="3" borderId="22" xfId="0" applyFill="1" applyBorder="1" applyAlignment="1">
      <alignment horizontal="center" vertical="center" shrinkToFit="1"/>
    </xf>
    <xf numFmtId="0" fontId="0" fillId="3" borderId="1" xfId="0" applyFill="1" applyBorder="1" applyAlignment="1">
      <alignment horizontal="center" vertical="center" shrinkToFit="1"/>
    </xf>
    <xf numFmtId="0" fontId="0" fillId="3" borderId="21" xfId="0" applyFill="1" applyBorder="1" applyAlignment="1">
      <alignment horizontal="center" vertical="center" shrinkToFit="1"/>
    </xf>
    <xf numFmtId="0" fontId="5" fillId="0" borderId="127" xfId="0" applyFont="1" applyBorder="1" applyAlignment="1">
      <alignment horizontal="center" vertical="center"/>
    </xf>
    <xf numFmtId="0" fontId="5" fillId="0" borderId="13" xfId="0" applyFont="1" applyBorder="1" applyAlignment="1">
      <alignment horizontal="center" vertical="center"/>
    </xf>
    <xf numFmtId="0" fontId="5" fillId="0" borderId="97" xfId="0" applyFont="1" applyBorder="1" applyAlignment="1">
      <alignment horizontal="center" vertical="center"/>
    </xf>
    <xf numFmtId="0" fontId="5" fillId="0" borderId="14" xfId="0" applyFont="1" applyBorder="1" applyAlignment="1" applyProtection="1">
      <alignment vertical="center" wrapText="1"/>
      <protection locked="0"/>
    </xf>
    <xf numFmtId="0" fontId="5" fillId="0" borderId="13" xfId="0" applyFont="1" applyBorder="1" applyAlignment="1" applyProtection="1">
      <alignment vertical="center" wrapText="1"/>
      <protection locked="0"/>
    </xf>
    <xf numFmtId="0" fontId="5" fillId="0" borderId="97" xfId="0" applyFont="1" applyBorder="1" applyAlignment="1" applyProtection="1">
      <alignment vertical="center" wrapText="1"/>
      <protection locked="0"/>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177" fontId="8" fillId="0" borderId="61" xfId="0" applyNumberFormat="1" applyFont="1" applyBorder="1" applyAlignment="1">
      <alignment horizontal="center" vertical="center" shrinkToFit="1"/>
    </xf>
    <xf numFmtId="177" fontId="8" fillId="0" borderId="36" xfId="0" applyNumberFormat="1" applyFont="1" applyBorder="1" applyAlignment="1">
      <alignment horizontal="center" vertical="center" shrinkToFit="1"/>
    </xf>
    <xf numFmtId="0" fontId="8" fillId="0" borderId="37" xfId="0" applyFont="1" applyBorder="1" applyAlignment="1" applyProtection="1">
      <alignment horizontal="center" vertical="center" shrinkToFit="1"/>
      <protection locked="0"/>
    </xf>
    <xf numFmtId="0" fontId="8" fillId="0" borderId="60" xfId="0" applyFont="1" applyBorder="1" applyAlignment="1" applyProtection="1">
      <alignment horizontal="center" vertical="center" shrinkToFit="1"/>
      <protection locked="0"/>
    </xf>
    <xf numFmtId="0" fontId="8" fillId="0" borderId="61" xfId="0" applyFont="1" applyBorder="1" applyAlignment="1">
      <alignment horizontal="center" vertical="center" shrinkToFit="1"/>
    </xf>
    <xf numFmtId="0" fontId="8" fillId="0" borderId="60" xfId="0" applyFont="1" applyBorder="1" applyAlignment="1">
      <alignment horizontal="center" vertical="center" shrinkToFit="1"/>
    </xf>
    <xf numFmtId="177" fontId="8" fillId="0" borderId="130" xfId="0" applyNumberFormat="1" applyFont="1" applyBorder="1" applyAlignment="1">
      <alignment horizontal="center" vertical="center" shrinkToFit="1"/>
    </xf>
    <xf numFmtId="0" fontId="8" fillId="0" borderId="109" xfId="0" applyFont="1" applyBorder="1" applyAlignment="1" applyProtection="1">
      <alignment horizontal="center" vertical="center"/>
      <protection locked="0"/>
    </xf>
    <xf numFmtId="0" fontId="8" fillId="0" borderId="110" xfId="0" applyFont="1" applyBorder="1" applyAlignment="1" applyProtection="1">
      <alignment horizontal="center" vertical="center"/>
      <protection locked="0"/>
    </xf>
    <xf numFmtId="0" fontId="5" fillId="0" borderId="86" xfId="0" applyFont="1" applyBorder="1" applyAlignment="1" applyProtection="1">
      <alignment vertical="center" wrapText="1"/>
      <protection locked="0"/>
    </xf>
    <xf numFmtId="0" fontId="5" fillId="0" borderId="85" xfId="0" applyFont="1" applyBorder="1" applyAlignment="1" applyProtection="1">
      <alignment horizontal="left" vertical="center" wrapText="1"/>
      <protection locked="0"/>
    </xf>
    <xf numFmtId="0" fontId="5" fillId="0" borderId="86" xfId="0" applyFont="1" applyBorder="1" applyAlignment="1" applyProtection="1">
      <alignment horizontal="left" vertical="center" wrapText="1"/>
      <protection locked="0"/>
    </xf>
    <xf numFmtId="0" fontId="8" fillId="0" borderId="87" xfId="0" applyFont="1" applyBorder="1" applyAlignment="1" applyProtection="1">
      <alignment horizontal="center" vertical="center" shrinkToFit="1"/>
      <protection locked="0"/>
    </xf>
    <xf numFmtId="0" fontId="8" fillId="0" borderId="86" xfId="0" applyFont="1" applyBorder="1" applyAlignment="1" applyProtection="1">
      <alignment horizontal="center" vertical="center" shrinkToFit="1"/>
      <protection locked="0"/>
    </xf>
    <xf numFmtId="0" fontId="8" fillId="0" borderId="87" xfId="0" applyFont="1" applyBorder="1" applyAlignment="1">
      <alignment horizontal="center" vertical="center" shrinkToFit="1"/>
    </xf>
    <xf numFmtId="0" fontId="8" fillId="0" borderId="86" xfId="0" applyFont="1" applyBorder="1" applyAlignment="1">
      <alignment horizontal="center" vertical="center" shrinkToFit="1"/>
    </xf>
    <xf numFmtId="177" fontId="8" fillId="0" borderId="87" xfId="0" applyNumberFormat="1" applyFont="1" applyBorder="1" applyAlignment="1">
      <alignment horizontal="center" vertical="center" shrinkToFit="1"/>
    </xf>
    <xf numFmtId="177" fontId="8" fillId="0" borderId="128" xfId="0" applyNumberFormat="1" applyFont="1" applyBorder="1" applyAlignment="1">
      <alignment horizontal="center" vertical="center" shrinkToFit="1"/>
    </xf>
    <xf numFmtId="0" fontId="8" fillId="0" borderId="85" xfId="0" applyFont="1" applyBorder="1" applyAlignment="1" applyProtection="1">
      <alignment horizontal="center" vertical="center" shrinkToFit="1"/>
      <protection locked="0"/>
    </xf>
    <xf numFmtId="9" fontId="8" fillId="0" borderId="14" xfId="1" applyFont="1" applyBorder="1" applyAlignment="1" applyProtection="1">
      <alignment horizontal="center" vertical="center"/>
      <protection locked="0"/>
    </xf>
    <xf numFmtId="9" fontId="8" fillId="0" borderId="97" xfId="1" applyFont="1" applyBorder="1" applyAlignment="1" applyProtection="1">
      <alignment horizontal="center" vertical="center"/>
      <protection locked="0"/>
    </xf>
    <xf numFmtId="0" fontId="5" fillId="0" borderId="67" xfId="0" applyFont="1" applyBorder="1" applyAlignment="1" applyProtection="1">
      <alignment vertical="center" wrapText="1"/>
      <protection locked="0"/>
    </xf>
    <xf numFmtId="0" fontId="5" fillId="0" borderId="35" xfId="0" applyFont="1" applyBorder="1" applyAlignment="1" applyProtection="1">
      <alignment vertical="center" wrapText="1"/>
      <protection locked="0"/>
    </xf>
    <xf numFmtId="0" fontId="5" fillId="0" borderId="66" xfId="0" applyFont="1" applyBorder="1" applyAlignment="1" applyProtection="1">
      <alignment vertical="center" wrapText="1"/>
      <protection locked="0"/>
    </xf>
    <xf numFmtId="0" fontId="0" fillId="3" borderId="30" xfId="0" applyFill="1" applyBorder="1" applyAlignment="1">
      <alignment horizontal="center" vertical="center" wrapText="1"/>
    </xf>
    <xf numFmtId="0" fontId="0" fillId="3" borderId="28" xfId="0" applyFill="1" applyBorder="1" applyAlignment="1">
      <alignment horizontal="center" vertical="center"/>
    </xf>
    <xf numFmtId="0" fontId="0" fillId="3" borderId="29" xfId="0" applyFill="1" applyBorder="1" applyAlignment="1">
      <alignment horizontal="center" vertical="center"/>
    </xf>
    <xf numFmtId="0" fontId="0" fillId="3" borderId="20" xfId="0" applyFill="1" applyBorder="1" applyAlignment="1">
      <alignment horizontal="center" vertical="center"/>
    </xf>
    <xf numFmtId="0" fontId="0" fillId="3" borderId="1" xfId="0" applyFill="1" applyBorder="1" applyAlignment="1">
      <alignment horizontal="center" vertical="center"/>
    </xf>
    <xf numFmtId="0" fontId="0" fillId="3" borderId="26" xfId="0" applyFill="1" applyBorder="1" applyAlignment="1">
      <alignment horizontal="center" vertical="center"/>
    </xf>
    <xf numFmtId="0" fontId="7" fillId="0" borderId="47" xfId="0" applyFont="1" applyBorder="1" applyAlignment="1">
      <alignment horizontal="left" vertical="center"/>
    </xf>
    <xf numFmtId="0" fontId="7" fillId="3" borderId="44" xfId="0" applyFont="1" applyFill="1" applyBorder="1" applyAlignment="1">
      <alignment horizontal="left" vertical="center"/>
    </xf>
    <xf numFmtId="0" fontId="7" fillId="3" borderId="106" xfId="0" applyFont="1" applyFill="1" applyBorder="1" applyAlignment="1">
      <alignment horizontal="left" vertical="center"/>
    </xf>
    <xf numFmtId="0" fontId="7" fillId="0" borderId="47" xfId="0" applyFont="1" applyBorder="1" applyAlignment="1">
      <alignment horizontal="right" vertical="center"/>
    </xf>
    <xf numFmtId="0" fontId="7" fillId="0" borderId="48" xfId="0" applyFont="1" applyBorder="1" applyAlignment="1">
      <alignment horizontal="right" vertical="center"/>
    </xf>
    <xf numFmtId="0" fontId="6" fillId="0" borderId="122" xfId="0" applyFont="1" applyBorder="1" applyAlignment="1">
      <alignment horizontal="center" vertical="center" wrapText="1"/>
    </xf>
    <xf numFmtId="0" fontId="6" fillId="0" borderId="123" xfId="0" applyFont="1" applyBorder="1" applyAlignment="1">
      <alignment horizontal="center" vertical="center" wrapText="1"/>
    </xf>
    <xf numFmtId="0" fontId="6" fillId="0" borderId="124" xfId="0" applyFont="1" applyBorder="1" applyAlignment="1">
      <alignment horizontal="center" vertical="center" wrapText="1"/>
    </xf>
    <xf numFmtId="0" fontId="7" fillId="0" borderId="43" xfId="0" applyFont="1" applyBorder="1" applyAlignment="1">
      <alignment horizontal="left" vertical="center"/>
    </xf>
    <xf numFmtId="0" fontId="7" fillId="0" borderId="44" xfId="0" applyFont="1" applyBorder="1" applyAlignment="1">
      <alignment horizontal="left" vertical="center"/>
    </xf>
    <xf numFmtId="0" fontId="7" fillId="0" borderId="45" xfId="0" applyFont="1" applyBorder="1" applyAlignment="1">
      <alignment horizontal="left" vertical="center"/>
    </xf>
    <xf numFmtId="0" fontId="6" fillId="0" borderId="108" xfId="0" applyFont="1" applyBorder="1" applyAlignment="1" applyProtection="1">
      <alignment horizontal="center" vertical="center" wrapText="1"/>
      <protection locked="0"/>
    </xf>
    <xf numFmtId="0" fontId="6" fillId="0" borderId="44" xfId="0" applyFont="1" applyBorder="1" applyAlignment="1" applyProtection="1">
      <alignment horizontal="center" vertical="center" wrapText="1"/>
      <protection locked="0"/>
    </xf>
    <xf numFmtId="0" fontId="6" fillId="0" borderId="45" xfId="0" applyFont="1" applyBorder="1" applyAlignment="1" applyProtection="1">
      <alignment horizontal="center" vertical="center" wrapText="1"/>
      <protection locked="0"/>
    </xf>
    <xf numFmtId="0" fontId="7" fillId="3" borderId="28" xfId="0" applyFont="1" applyFill="1" applyBorder="1">
      <alignment vertical="center"/>
    </xf>
    <xf numFmtId="0" fontId="7" fillId="3" borderId="29" xfId="0" applyFont="1" applyFill="1" applyBorder="1">
      <alignment vertical="center"/>
    </xf>
    <xf numFmtId="0" fontId="6" fillId="3" borderId="116" xfId="0" applyFont="1" applyFill="1" applyBorder="1" applyAlignment="1">
      <alignment horizontal="center" vertical="center" wrapText="1"/>
    </xf>
    <xf numFmtId="0" fontId="6" fillId="3" borderId="117" xfId="0" applyFont="1" applyFill="1" applyBorder="1" applyAlignment="1">
      <alignment horizontal="center" vertical="center" wrapText="1"/>
    </xf>
    <xf numFmtId="0" fontId="6" fillId="3" borderId="118" xfId="0" applyFont="1" applyFill="1" applyBorder="1" applyAlignment="1">
      <alignment horizontal="center" vertical="center" wrapText="1"/>
    </xf>
    <xf numFmtId="0" fontId="7" fillId="0" borderId="47" xfId="0" applyFont="1" applyBorder="1" applyAlignment="1">
      <alignment horizontal="left" vertical="center" wrapText="1"/>
    </xf>
    <xf numFmtId="0" fontId="7" fillId="3" borderId="44" xfId="0" applyFont="1" applyFill="1" applyBorder="1" applyAlignment="1">
      <alignment horizontal="left" vertical="center" wrapText="1"/>
    </xf>
    <xf numFmtId="0" fontId="7" fillId="0" borderId="43" xfId="0" applyFont="1" applyBorder="1" applyAlignment="1">
      <alignment horizontal="left" vertical="center" wrapText="1"/>
    </xf>
    <xf numFmtId="0" fontId="7" fillId="0" borderId="44" xfId="0" applyFont="1" applyBorder="1" applyAlignment="1">
      <alignment horizontal="left" vertical="center" wrapText="1"/>
    </xf>
    <xf numFmtId="0" fontId="7" fillId="0" borderId="45" xfId="0" applyFont="1" applyBorder="1" applyAlignment="1">
      <alignment horizontal="left" vertical="center" wrapText="1"/>
    </xf>
    <xf numFmtId="0" fontId="0" fillId="3" borderId="27" xfId="0" applyFill="1" applyBorder="1">
      <alignment vertical="center"/>
    </xf>
    <xf numFmtId="0" fontId="0" fillId="3" borderId="28" xfId="0" applyFill="1" applyBorder="1">
      <alignment vertical="center"/>
    </xf>
    <xf numFmtId="0" fontId="0" fillId="3" borderId="49" xfId="0" applyFill="1" applyBorder="1">
      <alignment vertical="center"/>
    </xf>
    <xf numFmtId="0" fontId="0" fillId="2" borderId="55" xfId="0" applyFill="1" applyBorder="1" applyAlignment="1">
      <alignment horizontal="center" vertical="center"/>
    </xf>
    <xf numFmtId="0" fontId="0" fillId="2" borderId="56" xfId="0" applyFill="1" applyBorder="1" applyAlignment="1">
      <alignment horizontal="center" vertical="center"/>
    </xf>
    <xf numFmtId="0" fontId="0" fillId="2" borderId="58" xfId="0" applyFill="1" applyBorder="1" applyAlignment="1">
      <alignment horizontal="center" vertical="center"/>
    </xf>
    <xf numFmtId="0" fontId="5" fillId="0" borderId="34" xfId="0" applyFont="1" applyBorder="1" applyProtection="1">
      <alignment vertical="center"/>
      <protection locked="0"/>
    </xf>
    <xf numFmtId="0" fontId="5" fillId="0" borderId="35" xfId="0" applyFont="1" applyBorder="1" applyProtection="1">
      <alignment vertical="center"/>
      <protection locked="0"/>
    </xf>
    <xf numFmtId="0" fontId="5" fillId="0" borderId="60" xfId="0" applyFont="1" applyBorder="1" applyProtection="1">
      <alignment vertical="center"/>
      <protection locked="0"/>
    </xf>
    <xf numFmtId="0" fontId="5" fillId="0" borderId="40" xfId="0" applyFont="1" applyBorder="1" applyProtection="1">
      <alignment vertical="center"/>
      <protection locked="0"/>
    </xf>
    <xf numFmtId="0" fontId="5" fillId="0" borderId="0" xfId="0" applyFont="1" applyProtection="1">
      <alignment vertical="center"/>
      <protection locked="0"/>
    </xf>
    <xf numFmtId="0" fontId="5" fillId="0" borderId="62" xfId="0" applyFont="1" applyBorder="1" applyProtection="1">
      <alignment vertical="center"/>
      <protection locked="0"/>
    </xf>
    <xf numFmtId="0" fontId="5" fillId="0" borderId="52" xfId="0" applyFont="1" applyBorder="1" applyProtection="1">
      <alignment vertical="center"/>
      <protection locked="0"/>
    </xf>
    <xf numFmtId="0" fontId="5" fillId="0" borderId="50" xfId="0" applyFont="1" applyBorder="1" applyProtection="1">
      <alignment vertical="center"/>
      <protection locked="0"/>
    </xf>
    <xf numFmtId="0" fontId="5" fillId="0" borderId="64" xfId="0" applyFont="1" applyBorder="1" applyProtection="1">
      <alignment vertical="center"/>
      <protection locked="0"/>
    </xf>
    <xf numFmtId="0" fontId="5" fillId="0" borderId="37" xfId="0" applyFont="1" applyBorder="1" applyProtection="1">
      <alignment vertical="center"/>
      <protection locked="0"/>
    </xf>
    <xf numFmtId="0" fontId="5" fillId="0" borderId="7" xfId="0" applyFont="1" applyBorder="1" applyProtection="1">
      <alignment vertical="center"/>
      <protection locked="0"/>
    </xf>
    <xf numFmtId="0" fontId="5" fillId="0" borderId="53" xfId="0" applyFont="1" applyBorder="1" applyProtection="1">
      <alignment vertical="center"/>
      <protection locked="0"/>
    </xf>
    <xf numFmtId="0" fontId="5" fillId="0" borderId="61" xfId="0" applyFon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177" fontId="9" fillId="0" borderId="63" xfId="0" applyNumberFormat="1" applyFont="1" applyBorder="1" applyAlignment="1">
      <alignment horizontal="center" vertical="center" wrapText="1"/>
    </xf>
    <xf numFmtId="177" fontId="9" fillId="0" borderId="0" xfId="0" applyNumberFormat="1" applyFont="1" applyAlignment="1">
      <alignment horizontal="center" vertical="center"/>
    </xf>
    <xf numFmtId="177" fontId="9" fillId="0" borderId="41" xfId="0" applyNumberFormat="1" applyFont="1" applyBorder="1" applyAlignment="1">
      <alignment horizontal="center" vertical="center"/>
    </xf>
    <xf numFmtId="177" fontId="9" fillId="0" borderId="63" xfId="0" applyNumberFormat="1" applyFont="1" applyBorder="1" applyAlignment="1">
      <alignment horizontal="center" vertical="center"/>
    </xf>
    <xf numFmtId="177" fontId="9" fillId="0" borderId="65" xfId="0" applyNumberFormat="1" applyFont="1" applyBorder="1" applyAlignment="1">
      <alignment horizontal="center" vertical="center"/>
    </xf>
    <xf numFmtId="177" fontId="9" fillId="0" borderId="50" xfId="0" applyNumberFormat="1" applyFont="1" applyBorder="1" applyAlignment="1">
      <alignment horizontal="center" vertical="center"/>
    </xf>
    <xf numFmtId="177" fontId="9" fillId="0" borderId="51" xfId="0" applyNumberFormat="1" applyFont="1" applyBorder="1" applyAlignment="1">
      <alignment horizontal="center" vertical="center"/>
    </xf>
    <xf numFmtId="0" fontId="0" fillId="0" borderId="39" xfId="0" applyBorder="1" applyAlignment="1">
      <alignment horizontal="center" vertical="center"/>
    </xf>
    <xf numFmtId="0" fontId="9" fillId="0" borderId="0" xfId="0" applyFont="1" applyAlignment="1">
      <alignment horizontal="center" vertical="center"/>
    </xf>
    <xf numFmtId="0" fontId="9" fillId="0" borderId="42" xfId="0" applyFont="1" applyBorder="1" applyAlignment="1">
      <alignment horizontal="center" vertical="center"/>
    </xf>
    <xf numFmtId="0" fontId="9" fillId="0" borderId="63" xfId="0" applyFont="1" applyBorder="1" applyAlignment="1">
      <alignment horizontal="center" vertical="center"/>
    </xf>
    <xf numFmtId="0" fontId="9" fillId="0" borderId="65" xfId="0" applyFont="1" applyBorder="1" applyAlignment="1">
      <alignment horizontal="center" vertical="center"/>
    </xf>
    <xf numFmtId="0" fontId="9" fillId="0" borderId="50" xfId="0" applyFont="1" applyBorder="1" applyAlignment="1">
      <alignment horizontal="center" vertical="center"/>
    </xf>
    <xf numFmtId="0" fontId="9" fillId="0" borderId="54" xfId="0" applyFont="1" applyBorder="1" applyAlignment="1">
      <alignment horizontal="center" vertical="center"/>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4" fillId="0" borderId="11"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79" xfId="0" applyFont="1" applyBorder="1" applyAlignment="1" applyProtection="1">
      <alignment horizontal="center" vertical="center"/>
      <protection locked="0"/>
    </xf>
    <xf numFmtId="0" fontId="8" fillId="0" borderId="78" xfId="0" applyFont="1" applyBorder="1" applyAlignment="1" applyProtection="1">
      <alignment horizontal="center" vertical="center"/>
      <protection locked="0"/>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66" xfId="0" applyFont="1" applyBorder="1" applyAlignment="1">
      <alignment horizontal="center" vertical="center"/>
    </xf>
    <xf numFmtId="0" fontId="5" fillId="3" borderId="11"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79" xfId="0" applyFont="1" applyFill="1" applyBorder="1" applyAlignment="1">
      <alignment horizontal="center" vertical="center"/>
    </xf>
    <xf numFmtId="0" fontId="5" fillId="3" borderId="78" xfId="0" applyFont="1" applyFill="1" applyBorder="1" applyAlignment="1">
      <alignment horizontal="center" vertical="center"/>
    </xf>
    <xf numFmtId="0" fontId="0" fillId="2" borderId="69" xfId="0" applyFill="1" applyBorder="1" applyAlignment="1">
      <alignment horizontal="center" vertical="center"/>
    </xf>
    <xf numFmtId="0" fontId="0" fillId="2" borderId="28" xfId="0" applyFill="1" applyBorder="1" applyAlignment="1">
      <alignment horizontal="center" vertical="center"/>
    </xf>
    <xf numFmtId="0" fontId="0" fillId="2" borderId="68" xfId="0" applyFill="1" applyBorder="1" applyAlignment="1">
      <alignment horizontal="center" vertical="center"/>
    </xf>
    <xf numFmtId="0" fontId="7" fillId="2" borderId="2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0" borderId="34" xfId="0" applyFont="1" applyBorder="1" applyProtection="1">
      <alignment vertical="center"/>
      <protection locked="0"/>
    </xf>
    <xf numFmtId="0" fontId="7" fillId="0" borderId="35" xfId="0" applyFont="1" applyBorder="1" applyProtection="1">
      <alignment vertical="center"/>
      <protection locked="0"/>
    </xf>
    <xf numFmtId="0" fontId="7" fillId="0" borderId="36" xfId="0" applyFont="1" applyBorder="1" applyProtection="1">
      <alignment vertical="center"/>
      <protection locked="0"/>
    </xf>
    <xf numFmtId="0" fontId="7" fillId="0" borderId="40" xfId="0" applyFont="1" applyBorder="1" applyProtection="1">
      <alignment vertical="center"/>
      <protection locked="0"/>
    </xf>
    <xf numFmtId="0" fontId="7" fillId="0" borderId="0" xfId="0" applyFont="1" applyProtection="1">
      <alignment vertical="center"/>
      <protection locked="0"/>
    </xf>
    <xf numFmtId="0" fontId="7" fillId="0" borderId="41" xfId="0" applyFont="1" applyBorder="1" applyProtection="1">
      <alignment vertical="center"/>
      <protection locked="0"/>
    </xf>
    <xf numFmtId="0" fontId="7" fillId="0" borderId="52" xfId="0" applyFont="1" applyBorder="1" applyProtection="1">
      <alignment vertical="center"/>
      <protection locked="0"/>
    </xf>
    <xf numFmtId="0" fontId="7" fillId="0" borderId="50" xfId="0" applyFont="1" applyBorder="1" applyProtection="1">
      <alignment vertical="center"/>
      <protection locked="0"/>
    </xf>
    <xf numFmtId="0" fontId="7" fillId="0" borderId="51" xfId="0" applyFont="1" applyBorder="1" applyProtection="1">
      <alignment vertical="center"/>
      <protection locked="0"/>
    </xf>
    <xf numFmtId="0" fontId="0" fillId="0" borderId="14" xfId="0" applyBorder="1">
      <alignment vertical="center"/>
    </xf>
    <xf numFmtId="0" fontId="0" fillId="0" borderId="13" xfId="0" applyBorder="1">
      <alignment vertical="center"/>
    </xf>
    <xf numFmtId="0" fontId="0" fillId="0" borderId="97" xfId="0" applyBorder="1">
      <alignment vertical="center"/>
    </xf>
    <xf numFmtId="0" fontId="0" fillId="0" borderId="81" xfId="0" applyBorder="1">
      <alignment vertical="center"/>
    </xf>
    <xf numFmtId="0" fontId="0" fillId="0" borderId="0" xfId="0">
      <alignment vertical="center"/>
    </xf>
    <xf numFmtId="0" fontId="0" fillId="0" borderId="80" xfId="0" applyBorder="1">
      <alignment vertical="center"/>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27" xfId="0" applyFill="1" applyBorder="1" applyAlignment="1">
      <alignment horizontal="center" vertical="center"/>
    </xf>
    <xf numFmtId="0" fontId="0" fillId="3" borderId="31" xfId="0" applyFill="1" applyBorder="1" applyAlignment="1">
      <alignment horizontal="center" vertical="center"/>
    </xf>
    <xf numFmtId="0" fontId="0" fillId="3" borderId="52" xfId="0" applyFill="1" applyBorder="1" applyAlignment="1">
      <alignment horizontal="center" vertical="center"/>
    </xf>
    <xf numFmtId="0" fontId="0" fillId="3" borderId="50" xfId="0" applyFill="1" applyBorder="1" applyAlignment="1">
      <alignment horizontal="center" vertical="center"/>
    </xf>
    <xf numFmtId="0" fontId="0" fillId="3" borderId="54" xfId="0" applyFill="1" applyBorder="1" applyAlignment="1">
      <alignment horizontal="center" vertical="center"/>
    </xf>
    <xf numFmtId="0" fontId="7" fillId="0" borderId="37" xfId="0" applyFont="1" applyBorder="1" applyProtection="1">
      <alignment vertical="center"/>
      <protection locked="0"/>
    </xf>
    <xf numFmtId="0" fontId="7" fillId="0" borderId="7" xfId="0" applyFont="1" applyBorder="1" applyProtection="1">
      <alignment vertical="center"/>
      <protection locked="0"/>
    </xf>
    <xf numFmtId="0" fontId="7" fillId="0" borderId="53" xfId="0" applyFont="1" applyBorder="1" applyProtection="1">
      <alignment vertical="center"/>
      <protection locked="0"/>
    </xf>
    <xf numFmtId="0" fontId="7" fillId="0" borderId="39" xfId="0" applyFont="1" applyBorder="1" applyProtection="1">
      <alignment vertical="center"/>
      <protection locked="0"/>
    </xf>
    <xf numFmtId="0" fontId="7" fillId="0" borderId="42" xfId="0" applyFont="1" applyBorder="1" applyProtection="1">
      <alignment vertical="center"/>
      <protection locked="0"/>
    </xf>
    <xf numFmtId="0" fontId="7" fillId="0" borderId="54" xfId="0" applyFont="1" applyBorder="1" applyProtection="1">
      <alignment vertical="center"/>
      <protection locked="0"/>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31" xfId="0" applyFont="1" applyBorder="1" applyAlignment="1">
      <alignment horizontal="center" vertical="center"/>
    </xf>
    <xf numFmtId="0" fontId="2" fillId="0" borderId="40" xfId="0" applyFont="1" applyBorder="1" applyAlignment="1">
      <alignment horizontal="center" vertical="center"/>
    </xf>
    <xf numFmtId="0" fontId="2" fillId="0" borderId="0" xfId="0" applyFont="1" applyAlignment="1">
      <alignment horizontal="center" vertical="center"/>
    </xf>
    <xf numFmtId="0" fontId="2" fillId="0" borderId="42" xfId="0" applyFont="1" applyBorder="1" applyAlignment="1">
      <alignment horizontal="center" vertical="center"/>
    </xf>
    <xf numFmtId="0" fontId="2" fillId="0" borderId="52" xfId="0" applyFont="1" applyBorder="1" applyAlignment="1">
      <alignment horizontal="center" vertical="center"/>
    </xf>
    <xf numFmtId="0" fontId="2" fillId="0" borderId="50" xfId="0" applyFont="1" applyBorder="1" applyAlignment="1">
      <alignment horizontal="center" vertical="center"/>
    </xf>
    <xf numFmtId="0" fontId="2" fillId="0" borderId="54" xfId="0" applyFont="1" applyBorder="1" applyAlignment="1">
      <alignment horizontal="center" vertical="center"/>
    </xf>
    <xf numFmtId="0" fontId="0" fillId="0" borderId="0" xfId="0" applyAlignment="1">
      <alignment horizontal="center" vertical="center"/>
    </xf>
    <xf numFmtId="0" fontId="0" fillId="0" borderId="109" xfId="0" applyBorder="1">
      <alignment vertical="center"/>
    </xf>
    <xf numFmtId="0" fontId="0" fillId="0" borderId="111" xfId="0" applyBorder="1">
      <alignment vertical="center"/>
    </xf>
    <xf numFmtId="0" fontId="0" fillId="0" borderId="110" xfId="0" applyBorder="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176" fontId="4" fillId="0" borderId="3" xfId="0" applyNumberFormat="1" applyFont="1" applyBorder="1" applyAlignment="1">
      <alignment horizontal="center" vertical="center"/>
    </xf>
    <xf numFmtId="176" fontId="4" fillId="0" borderId="6" xfId="0" applyNumberFormat="1" applyFont="1" applyBorder="1" applyAlignment="1">
      <alignment horizontal="center" vertical="center"/>
    </xf>
    <xf numFmtId="0" fontId="6" fillId="0" borderId="112"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113" xfId="0" applyFont="1" applyBorder="1" applyAlignment="1" applyProtection="1">
      <alignment horizontal="center" vertical="center" wrapText="1"/>
      <protection locked="0"/>
    </xf>
    <xf numFmtId="0" fontId="6" fillId="0" borderId="114" xfId="0" applyFont="1" applyBorder="1" applyAlignment="1" applyProtection="1">
      <alignment horizontal="center" vertical="center" wrapText="1"/>
      <protection locked="0"/>
    </xf>
    <xf numFmtId="0" fontId="6" fillId="0" borderId="115" xfId="0" applyFont="1" applyBorder="1" applyAlignment="1" applyProtection="1">
      <alignment horizontal="center" vertical="center" wrapText="1"/>
      <protection locked="0"/>
    </xf>
    <xf numFmtId="0" fontId="6" fillId="3" borderId="7"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41" xfId="0" applyFont="1" applyFill="1" applyBorder="1" applyAlignment="1">
      <alignment horizontal="center" vertical="center" wrapText="1"/>
    </xf>
    <xf numFmtId="0" fontId="7" fillId="0" borderId="30" xfId="0" applyFont="1" applyBorder="1" applyAlignment="1" applyProtection="1">
      <alignment vertical="center" wrapText="1"/>
      <protection locked="0"/>
    </xf>
    <xf numFmtId="0" fontId="7" fillId="0" borderId="28" xfId="0" applyFont="1" applyBorder="1" applyAlignment="1" applyProtection="1">
      <alignment vertical="center" wrapText="1"/>
      <protection locked="0"/>
    </xf>
    <xf numFmtId="0" fontId="7" fillId="0" borderId="31"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7" fillId="0" borderId="0" xfId="0" applyFont="1" applyAlignment="1" applyProtection="1">
      <alignment vertical="center" wrapText="1"/>
      <protection locked="0"/>
    </xf>
    <xf numFmtId="0" fontId="7" fillId="0" borderId="42" xfId="0" applyFont="1" applyBorder="1" applyAlignment="1" applyProtection="1">
      <alignment vertical="center" wrapText="1"/>
      <protection locked="0"/>
    </xf>
    <xf numFmtId="0" fontId="7" fillId="0" borderId="53" xfId="0" applyFont="1" applyBorder="1" applyAlignment="1" applyProtection="1">
      <alignment vertical="center" wrapText="1"/>
      <protection locked="0"/>
    </xf>
    <xf numFmtId="0" fontId="7" fillId="0" borderId="50" xfId="0" applyFont="1" applyBorder="1" applyAlignment="1" applyProtection="1">
      <alignment vertical="center" wrapText="1"/>
      <protection locked="0"/>
    </xf>
    <xf numFmtId="0" fontId="7" fillId="0" borderId="54" xfId="0" applyFont="1" applyBorder="1" applyAlignment="1" applyProtection="1">
      <alignment vertical="center" wrapText="1"/>
      <protection locked="0"/>
    </xf>
    <xf numFmtId="0" fontId="7" fillId="3" borderId="121" xfId="0" applyFont="1" applyFill="1" applyBorder="1">
      <alignment vertical="center"/>
    </xf>
    <xf numFmtId="0" fontId="7" fillId="3" borderId="117" xfId="0" applyFont="1" applyFill="1" applyBorder="1">
      <alignment vertical="center"/>
    </xf>
    <xf numFmtId="0" fontId="7" fillId="3" borderId="118" xfId="0" applyFont="1" applyFill="1" applyBorder="1">
      <alignment vertical="center"/>
    </xf>
    <xf numFmtId="0" fontId="7" fillId="3" borderId="44" xfId="0" applyFont="1" applyFill="1" applyBorder="1" applyAlignment="1">
      <alignment horizontal="left" vertical="center" shrinkToFit="1"/>
    </xf>
    <xf numFmtId="0" fontId="7" fillId="3" borderId="106" xfId="0" applyFont="1" applyFill="1" applyBorder="1" applyAlignment="1">
      <alignment horizontal="left" vertical="center" shrinkToFit="1"/>
    </xf>
    <xf numFmtId="0" fontId="4" fillId="3" borderId="37"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7" fillId="0" borderId="37" xfId="0" applyFont="1" applyBorder="1" applyAlignment="1" applyProtection="1">
      <alignment vertical="center" wrapText="1"/>
      <protection locked="0"/>
    </xf>
    <xf numFmtId="0" fontId="7" fillId="0" borderId="35" xfId="0" applyFont="1" applyBorder="1" applyAlignment="1" applyProtection="1">
      <alignment vertical="center" wrapText="1"/>
      <protection locked="0"/>
    </xf>
    <xf numFmtId="0" fontId="7" fillId="0" borderId="39" xfId="0" applyFont="1" applyBorder="1" applyAlignment="1" applyProtection="1">
      <alignment vertical="center" wrapText="1"/>
      <protection locked="0"/>
    </xf>
    <xf numFmtId="0" fontId="4" fillId="0" borderId="120"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xf>
    <xf numFmtId="0" fontId="4" fillId="0" borderId="23" xfId="0" applyFont="1" applyBorder="1" applyAlignment="1">
      <alignment horizontal="center" vertical="center"/>
    </xf>
    <xf numFmtId="0" fontId="4" fillId="0" borderId="23" xfId="0" applyFont="1" applyBorder="1" applyProtection="1">
      <alignment vertical="center"/>
      <protection locked="0"/>
    </xf>
    <xf numFmtId="0" fontId="4" fillId="0" borderId="24" xfId="0" applyFont="1" applyBorder="1" applyProtection="1">
      <alignment vertical="center"/>
      <protection locked="0"/>
    </xf>
    <xf numFmtId="0" fontId="4" fillId="0" borderId="14" xfId="0" applyFont="1" applyBorder="1" applyAlignment="1">
      <alignment horizontal="right" vertical="center" shrinkToFit="1"/>
    </xf>
    <xf numFmtId="0" fontId="4" fillId="0" borderId="13" xfId="0" applyFont="1" applyBorder="1" applyAlignment="1">
      <alignment horizontal="right" vertical="center" shrinkToFit="1"/>
    </xf>
    <xf numFmtId="0" fontId="4" fillId="0" borderId="1" xfId="0" applyFont="1" applyBorder="1" applyAlignment="1" applyProtection="1">
      <alignment horizontal="center" vertical="center"/>
      <protection locked="0"/>
    </xf>
    <xf numFmtId="0" fontId="4" fillId="0" borderId="0" xfId="0" applyFont="1" applyAlignment="1">
      <alignment horizontal="center" vertical="center"/>
    </xf>
    <xf numFmtId="0" fontId="4" fillId="0" borderId="120" xfId="0" applyFont="1" applyBorder="1" applyAlignment="1">
      <alignment horizontal="right" vertical="center"/>
    </xf>
    <xf numFmtId="0" fontId="4" fillId="0" borderId="23" xfId="0" applyFont="1" applyBorder="1" applyAlignment="1">
      <alignment horizontal="right" vertical="center"/>
    </xf>
    <xf numFmtId="0" fontId="6" fillId="0" borderId="0" xfId="0" applyFont="1" applyAlignment="1">
      <alignment horizontal="left" vertical="top"/>
    </xf>
    <xf numFmtId="0" fontId="6" fillId="0" borderId="0" xfId="0" applyFont="1" applyAlignment="1">
      <alignment horizontal="left" vertical="center"/>
    </xf>
    <xf numFmtId="0" fontId="4" fillId="0" borderId="23" xfId="0" applyFont="1" applyBorder="1" applyAlignment="1" applyProtection="1">
      <alignment horizontal="center" vertical="center"/>
      <protection locked="0"/>
    </xf>
    <xf numFmtId="0" fontId="0" fillId="3" borderId="34" xfId="0" applyFill="1" applyBorder="1" applyAlignment="1">
      <alignment horizontal="left" vertical="center"/>
    </xf>
    <xf numFmtId="0" fontId="0" fillId="3" borderId="35" xfId="0" applyFill="1" applyBorder="1" applyAlignment="1">
      <alignment horizontal="left" vertical="center"/>
    </xf>
    <xf numFmtId="0" fontId="0" fillId="3" borderId="38" xfId="0" applyFill="1" applyBorder="1" applyAlignment="1">
      <alignment horizontal="left" vertical="center"/>
    </xf>
    <xf numFmtId="0" fontId="7" fillId="3" borderId="107" xfId="0" applyFont="1" applyFill="1" applyBorder="1" applyAlignment="1">
      <alignment horizontal="left" vertical="center"/>
    </xf>
    <xf numFmtId="0" fontId="7" fillId="3" borderId="35" xfId="0" applyFont="1" applyFill="1" applyBorder="1" applyAlignment="1">
      <alignment horizontal="left" vertical="center"/>
    </xf>
    <xf numFmtId="0" fontId="7" fillId="3" borderId="36" xfId="0" applyFont="1" applyFill="1" applyBorder="1" applyAlignment="1">
      <alignment horizontal="left" vertical="center"/>
    </xf>
    <xf numFmtId="0" fontId="1" fillId="2" borderId="27" xfId="0" applyFont="1" applyFill="1" applyBorder="1" applyAlignment="1">
      <alignment horizontal="center" vertical="center"/>
    </xf>
    <xf numFmtId="0" fontId="0" fillId="2" borderId="69" xfId="0" applyFill="1" applyBorder="1" applyAlignment="1">
      <alignment horizontal="center" vertical="center" textRotation="255"/>
    </xf>
    <xf numFmtId="0" fontId="0" fillId="2" borderId="68" xfId="0" applyFill="1" applyBorder="1" applyAlignment="1">
      <alignment horizontal="center" vertical="center" textRotation="255"/>
    </xf>
    <xf numFmtId="0" fontId="0" fillId="2" borderId="22" xfId="0" applyFill="1" applyBorder="1" applyAlignment="1">
      <alignment horizontal="center" vertical="center" textRotation="255"/>
    </xf>
    <xf numFmtId="0" fontId="0" fillId="2" borderId="21" xfId="0" applyFill="1" applyBorder="1" applyAlignment="1">
      <alignment horizontal="center" vertical="center" textRotation="255"/>
    </xf>
    <xf numFmtId="0" fontId="4" fillId="0" borderId="120"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5" fillId="0" borderId="0" xfId="0" applyFont="1" applyAlignment="1">
      <alignment horizontal="left" vertical="center"/>
    </xf>
    <xf numFmtId="0" fontId="7" fillId="3" borderId="27" xfId="0" applyFont="1" applyFill="1" applyBorder="1" applyAlignment="1">
      <alignment horizontal="left" vertical="center"/>
    </xf>
    <xf numFmtId="0" fontId="0" fillId="3" borderId="28" xfId="0" applyFill="1" applyBorder="1" applyAlignment="1">
      <alignment horizontal="left" vertical="center"/>
    </xf>
    <xf numFmtId="0" fontId="0" fillId="3" borderId="32" xfId="0" applyFill="1" applyBorder="1" applyAlignment="1">
      <alignment horizontal="left" vertical="center"/>
    </xf>
    <xf numFmtId="0" fontId="0" fillId="3" borderId="1" xfId="0" applyFill="1" applyBorder="1" applyAlignment="1">
      <alignment horizontal="lef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pplyProtection="1">
      <alignment horizontal="center" vertical="center"/>
      <protection locked="0"/>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pplyProtection="1">
      <alignment horizontal="center" vertical="center"/>
      <protection locked="0"/>
    </xf>
    <xf numFmtId="0" fontId="4" fillId="0" borderId="3" xfId="0" applyFont="1" applyBorder="1" applyProtection="1">
      <alignment vertical="center"/>
      <protection locked="0"/>
    </xf>
    <xf numFmtId="0" fontId="1" fillId="0" borderId="3" xfId="0" applyFont="1" applyBorder="1" applyProtection="1">
      <alignment vertical="center"/>
      <protection locked="0"/>
    </xf>
    <xf numFmtId="0" fontId="1" fillId="0" borderId="4" xfId="0" applyFont="1" applyBorder="1" applyProtection="1">
      <alignment vertical="center"/>
      <protection locked="0"/>
    </xf>
    <xf numFmtId="0" fontId="4" fillId="0" borderId="5" xfId="0" applyFont="1" applyBorder="1" applyProtection="1">
      <alignment vertical="center"/>
      <protection locked="0"/>
    </xf>
    <xf numFmtId="0" fontId="4" fillId="0" borderId="9" xfId="0" applyFont="1" applyBorder="1" applyProtection="1">
      <alignment vertical="center"/>
      <protection locked="0"/>
    </xf>
    <xf numFmtId="0" fontId="4" fillId="0" borderId="10" xfId="0" applyFont="1" applyBorder="1" applyProtection="1">
      <alignment vertical="center"/>
      <protection locked="0"/>
    </xf>
    <xf numFmtId="0" fontId="4" fillId="0" borderId="11" xfId="0" applyFont="1" applyBorder="1" applyAlignment="1">
      <alignment horizontal="right" vertical="center" shrinkToFit="1"/>
    </xf>
    <xf numFmtId="0" fontId="4" fillId="0" borderId="9" xfId="0" applyFont="1" applyBorder="1" applyAlignment="1">
      <alignment horizontal="right" vertical="center" shrinkToFit="1"/>
    </xf>
    <xf numFmtId="56" fontId="5" fillId="0" borderId="1" xfId="0" applyNumberFormat="1" applyFont="1" applyBorder="1" applyAlignment="1">
      <alignment horizontal="center" vertical="center"/>
    </xf>
    <xf numFmtId="0" fontId="4" fillId="0" borderId="4" xfId="0" applyFont="1" applyBorder="1" applyProtection="1">
      <alignment vertical="center"/>
      <protection locked="0"/>
    </xf>
    <xf numFmtId="0" fontId="0" fillId="3" borderId="30" xfId="0" applyFill="1" applyBorder="1" applyAlignment="1">
      <alignment horizontal="center" vertical="center"/>
    </xf>
    <xf numFmtId="0" fontId="7" fillId="3" borderId="30" xfId="0" applyFont="1" applyFill="1" applyBorder="1" applyAlignment="1">
      <alignment horizontal="center" vertical="center" wrapText="1"/>
    </xf>
    <xf numFmtId="0" fontId="7" fillId="3" borderId="28"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33" xfId="0" applyFont="1" applyFill="1" applyBorder="1" applyAlignment="1">
      <alignment horizontal="center" vertical="center"/>
    </xf>
    <xf numFmtId="0" fontId="0" fillId="0" borderId="68" xfId="0" applyBorder="1">
      <alignment vertical="center"/>
    </xf>
    <xf numFmtId="0" fontId="9" fillId="0" borderId="13" xfId="0" applyFont="1" applyBorder="1" applyAlignment="1">
      <alignment horizontal="center" vertical="center"/>
    </xf>
    <xf numFmtId="0" fontId="0" fillId="2" borderId="76" xfId="0" applyFill="1" applyBorder="1" applyAlignment="1">
      <alignment horizontal="center" vertical="center" textRotation="255"/>
    </xf>
    <xf numFmtId="0" fontId="1" fillId="2" borderId="75" xfId="0" applyFont="1" applyFill="1" applyBorder="1" applyAlignment="1">
      <alignment horizontal="center" vertical="center" textRotation="255"/>
    </xf>
    <xf numFmtId="0" fontId="1" fillId="2" borderId="77" xfId="0" applyFont="1" applyFill="1" applyBorder="1" applyAlignment="1">
      <alignment horizontal="center" vertical="center" textRotation="255"/>
    </xf>
    <xf numFmtId="0" fontId="8" fillId="0" borderId="67" xfId="0" applyFont="1" applyBorder="1" applyAlignment="1">
      <alignment horizontal="center" vertical="center"/>
    </xf>
    <xf numFmtId="0" fontId="8" fillId="0" borderId="66" xfId="0" applyFont="1" applyBorder="1" applyAlignment="1">
      <alignment horizontal="center" vertical="center"/>
    </xf>
    <xf numFmtId="9" fontId="8" fillId="0" borderId="67" xfId="1" applyFont="1" applyBorder="1" applyAlignment="1" applyProtection="1">
      <alignment horizontal="center" vertical="center"/>
      <protection locked="0"/>
    </xf>
    <xf numFmtId="9" fontId="8" fillId="0" borderId="66" xfId="1" applyFont="1" applyBorder="1" applyAlignment="1" applyProtection="1">
      <alignment horizontal="center" vertical="center"/>
      <protection locked="0"/>
    </xf>
    <xf numFmtId="0" fontId="5" fillId="0" borderId="60" xfId="0" applyFont="1" applyBorder="1" applyAlignment="1" applyProtection="1">
      <alignment vertical="center" wrapText="1"/>
      <protection locked="0"/>
    </xf>
    <xf numFmtId="0" fontId="0" fillId="2" borderId="69" xfId="0" applyFill="1" applyBorder="1" applyAlignment="1">
      <alignment horizontal="center" vertical="center" textRotation="255" wrapText="1"/>
    </xf>
    <xf numFmtId="0" fontId="0" fillId="2" borderId="28" xfId="0" applyFill="1" applyBorder="1" applyAlignment="1">
      <alignment horizontal="center" vertical="center" textRotation="255" wrapText="1"/>
    </xf>
    <xf numFmtId="0" fontId="0" fillId="2" borderId="68" xfId="0" applyFill="1" applyBorder="1" applyAlignment="1">
      <alignment horizontal="center" vertical="center" textRotation="255" wrapText="1"/>
    </xf>
    <xf numFmtId="0" fontId="0" fillId="2" borderId="22" xfId="0" applyFill="1" applyBorder="1" applyAlignment="1">
      <alignment horizontal="center" vertical="center" textRotation="255" wrapText="1"/>
    </xf>
    <xf numFmtId="0" fontId="0" fillId="2" borderId="1" xfId="0" applyFill="1" applyBorder="1" applyAlignment="1">
      <alignment horizontal="center" vertical="center" textRotation="255" wrapText="1"/>
    </xf>
    <xf numFmtId="0" fontId="0" fillId="2" borderId="21" xfId="0" applyFill="1" applyBorder="1" applyAlignment="1">
      <alignment horizontal="center" vertical="center" textRotation="255" wrapText="1"/>
    </xf>
    <xf numFmtId="0" fontId="10" fillId="2" borderId="73" xfId="0" applyFont="1" applyFill="1" applyBorder="1" applyAlignment="1">
      <alignment horizontal="center" vertical="center" textRotation="255"/>
    </xf>
    <xf numFmtId="0" fontId="10" fillId="2" borderId="75" xfId="0" applyFont="1" applyFill="1" applyBorder="1" applyAlignment="1">
      <alignment horizontal="center" vertical="center" textRotation="255"/>
    </xf>
    <xf numFmtId="0" fontId="0" fillId="3" borderId="69" xfId="0" applyFill="1" applyBorder="1" applyAlignment="1">
      <alignment horizontal="center" vertical="center" textRotation="255" shrinkToFit="1"/>
    </xf>
    <xf numFmtId="0" fontId="0" fillId="3" borderId="68" xfId="0" applyFill="1" applyBorder="1" applyAlignment="1">
      <alignment horizontal="center" vertical="center" textRotation="255" shrinkToFit="1"/>
    </xf>
    <xf numFmtId="0" fontId="0" fillId="3" borderId="22" xfId="0" applyFill="1" applyBorder="1" applyAlignment="1">
      <alignment horizontal="center" vertical="center" textRotation="255" shrinkToFit="1"/>
    </xf>
    <xf numFmtId="0" fontId="0" fillId="3" borderId="21" xfId="0" applyFill="1" applyBorder="1" applyAlignment="1">
      <alignment horizontal="center" vertical="center" textRotation="255" shrinkToFit="1"/>
    </xf>
    <xf numFmtId="0" fontId="0" fillId="3" borderId="125" xfId="0"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2" borderId="70" xfId="0" applyFill="1" applyBorder="1" applyAlignment="1">
      <alignment horizontal="center" vertical="center"/>
    </xf>
    <xf numFmtId="0" fontId="0" fillId="2" borderId="71" xfId="0" applyFill="1" applyBorder="1" applyAlignment="1">
      <alignment horizontal="center" vertical="center"/>
    </xf>
    <xf numFmtId="0" fontId="0" fillId="2" borderId="72" xfId="0" applyFill="1" applyBorder="1" applyAlignment="1">
      <alignment horizontal="center" vertical="center"/>
    </xf>
    <xf numFmtId="0" fontId="0" fillId="3" borderId="73" xfId="0" applyFill="1" applyBorder="1" applyAlignment="1">
      <alignment horizontal="center" vertical="center"/>
    </xf>
    <xf numFmtId="0" fontId="0" fillId="3" borderId="74" xfId="0" applyFill="1" applyBorder="1" applyAlignment="1">
      <alignment horizontal="center" vertical="center"/>
    </xf>
    <xf numFmtId="0" fontId="0" fillId="3" borderId="75" xfId="0" applyFill="1" applyBorder="1" applyAlignment="1">
      <alignment horizontal="center" vertical="center"/>
    </xf>
    <xf numFmtId="0" fontId="0" fillId="2" borderId="89" xfId="0" applyFill="1" applyBorder="1" applyAlignment="1">
      <alignment horizontal="center" vertical="center" textRotation="255"/>
    </xf>
    <xf numFmtId="0" fontId="0" fillId="2" borderId="88" xfId="0" applyFill="1" applyBorder="1" applyAlignment="1">
      <alignment horizontal="center" vertical="center"/>
    </xf>
    <xf numFmtId="176" fontId="4" fillId="0" borderId="3" xfId="0" applyNumberFormat="1" applyFont="1" applyBorder="1">
      <alignment vertical="center"/>
    </xf>
    <xf numFmtId="176" fontId="4" fillId="0" borderId="4" xfId="0" applyNumberFormat="1" applyFont="1" applyBorder="1">
      <alignment vertical="center"/>
    </xf>
    <xf numFmtId="0" fontId="10" fillId="2" borderId="90" xfId="0" applyFont="1" applyFill="1" applyBorder="1" applyAlignment="1">
      <alignment horizontal="center" vertical="center" textRotation="255"/>
    </xf>
    <xf numFmtId="0" fontId="0" fillId="2" borderId="90" xfId="0" applyFill="1" applyBorder="1" applyAlignment="1">
      <alignment horizontal="center" vertical="center" textRotation="255"/>
    </xf>
    <xf numFmtId="0" fontId="1" fillId="2" borderId="90" xfId="0" applyFont="1" applyFill="1" applyBorder="1" applyAlignment="1">
      <alignment horizontal="center" vertical="center" textRotation="255"/>
    </xf>
    <xf numFmtId="0" fontId="0" fillId="2" borderId="91" xfId="0" applyFill="1" applyBorder="1" applyAlignment="1">
      <alignment horizontal="center" vertical="center" textRotation="255"/>
    </xf>
    <xf numFmtId="0" fontId="0" fillId="3" borderId="126" xfId="0" applyFill="1" applyBorder="1" applyAlignment="1">
      <alignment horizontal="center" vertical="center"/>
    </xf>
    <xf numFmtId="0" fontId="10" fillId="2" borderId="91" xfId="0" applyFont="1" applyFill="1" applyBorder="1" applyAlignment="1">
      <alignment horizontal="center" vertical="center" textRotation="255"/>
    </xf>
    <xf numFmtId="176" fontId="4" fillId="0" borderId="5" xfId="0" applyNumberFormat="1" applyFont="1" applyBorder="1">
      <alignment vertical="center"/>
    </xf>
    <xf numFmtId="176" fontId="1" fillId="0" borderId="3" xfId="0" applyNumberFormat="1" applyFont="1" applyBorder="1">
      <alignment vertical="center"/>
    </xf>
    <xf numFmtId="176" fontId="1" fillId="0" borderId="4" xfId="0" applyNumberFormat="1" applyFont="1" applyBorder="1">
      <alignment vertical="center"/>
    </xf>
    <xf numFmtId="0" fontId="4" fillId="0" borderId="10"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10" fillId="2" borderId="76" xfId="0" applyFont="1" applyFill="1" applyBorder="1" applyAlignment="1">
      <alignment horizontal="center" vertical="center" textRotation="255"/>
    </xf>
    <xf numFmtId="0" fontId="5" fillId="0" borderId="37" xfId="0" applyFont="1" applyBorder="1" applyAlignment="1" applyProtection="1">
      <alignment horizontal="left" vertical="center" wrapText="1"/>
      <protection locked="0"/>
    </xf>
    <xf numFmtId="0" fontId="5" fillId="0" borderId="60" xfId="0" applyFont="1" applyBorder="1" applyAlignment="1" applyProtection="1">
      <alignment horizontal="left" vertical="center" wrapText="1"/>
      <protection locked="0"/>
    </xf>
    <xf numFmtId="0" fontId="8" fillId="0" borderId="61" xfId="0" applyFont="1" applyBorder="1" applyAlignment="1" applyProtection="1">
      <alignment horizontal="center" vertical="center" shrinkToFit="1"/>
      <protection locked="0"/>
    </xf>
    <xf numFmtId="0" fontId="8" fillId="0" borderId="135" xfId="0" applyFont="1" applyBorder="1" applyAlignment="1">
      <alignment horizontal="center" vertical="center" shrinkToFit="1"/>
    </xf>
    <xf numFmtId="0" fontId="8" fillId="0" borderId="41" xfId="0" applyFont="1" applyBorder="1" applyAlignment="1">
      <alignment horizontal="center" vertical="center" shrinkToFit="1"/>
    </xf>
    <xf numFmtId="0" fontId="8" fillId="0" borderId="51" xfId="0" applyFont="1" applyBorder="1" applyAlignment="1">
      <alignment horizontal="center" vertical="center" shrinkToFit="1"/>
    </xf>
    <xf numFmtId="0" fontId="8" fillId="0" borderId="134" xfId="0" applyFont="1" applyBorder="1" applyAlignment="1" applyProtection="1">
      <alignment horizontal="center" vertical="center"/>
      <protection locked="0"/>
    </xf>
    <xf numFmtId="0" fontId="8" fillId="0" borderId="133" xfId="0" applyFont="1" applyBorder="1" applyAlignment="1" applyProtection="1">
      <alignment horizontal="center" vertical="center"/>
      <protection locked="0"/>
    </xf>
    <xf numFmtId="0" fontId="8" fillId="0" borderId="63" xfId="0" applyFont="1" applyBorder="1" applyAlignment="1" applyProtection="1">
      <alignment horizontal="center" vertical="center"/>
      <protection locked="0"/>
    </xf>
    <xf numFmtId="0" fontId="8" fillId="0" borderId="62" xfId="0" applyFont="1" applyBorder="1" applyAlignment="1" applyProtection="1">
      <alignment horizontal="center" vertical="center"/>
      <protection locked="0"/>
    </xf>
    <xf numFmtId="0" fontId="8" fillId="0" borderId="65" xfId="0" applyFont="1" applyBorder="1" applyAlignment="1" applyProtection="1">
      <alignment horizontal="center" vertical="center"/>
      <protection locked="0"/>
    </xf>
    <xf numFmtId="0" fontId="8" fillId="0" borderId="64" xfId="0" applyFont="1" applyBorder="1" applyAlignment="1" applyProtection="1">
      <alignment horizontal="center" vertical="center"/>
      <protection locked="0"/>
    </xf>
    <xf numFmtId="0" fontId="8" fillId="0" borderId="37" xfId="0" applyFont="1" applyBorder="1" applyAlignment="1" applyProtection="1">
      <alignment horizontal="left" vertical="center"/>
      <protection locked="0"/>
    </xf>
    <xf numFmtId="0" fontId="8" fillId="0" borderId="35" xfId="0" applyFont="1" applyBorder="1" applyAlignment="1" applyProtection="1">
      <alignment horizontal="left" vertical="center"/>
      <protection locked="0"/>
    </xf>
    <xf numFmtId="0" fontId="8" fillId="0" borderId="60"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62" xfId="0" applyFont="1" applyBorder="1" applyAlignment="1" applyProtection="1">
      <alignment horizontal="left" vertical="center"/>
      <protection locked="0"/>
    </xf>
    <xf numFmtId="0" fontId="8" fillId="0" borderId="136" xfId="0" applyFont="1" applyBorder="1" applyAlignment="1" applyProtection="1">
      <alignment horizontal="left" vertical="center" wrapText="1"/>
      <protection locked="0"/>
    </xf>
    <xf numFmtId="0" fontId="8" fillId="0" borderId="111" xfId="0" applyFont="1" applyBorder="1" applyAlignment="1" applyProtection="1">
      <alignment horizontal="left" vertical="center" wrapText="1"/>
      <protection locked="0"/>
    </xf>
    <xf numFmtId="0" fontId="8" fillId="0" borderId="133"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62" xfId="0" applyFont="1" applyBorder="1" applyAlignment="1" applyProtection="1">
      <alignment horizontal="left" vertical="center" wrapText="1"/>
      <protection locked="0"/>
    </xf>
    <xf numFmtId="0" fontId="8" fillId="0" borderId="85"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8" fillId="0" borderId="86" xfId="0" applyFont="1" applyBorder="1" applyAlignment="1" applyProtection="1">
      <alignment horizontal="left" vertical="center" wrapText="1"/>
      <protection locked="0"/>
    </xf>
    <xf numFmtId="0" fontId="8" fillId="0" borderId="7"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62" xfId="0" applyFont="1" applyBorder="1" applyAlignment="1" applyProtection="1">
      <alignment horizontal="center" vertical="center" wrapText="1"/>
      <protection locked="0"/>
    </xf>
    <xf numFmtId="0" fontId="8" fillId="0" borderId="53" xfId="0" applyFont="1" applyBorder="1" applyAlignment="1" applyProtection="1">
      <alignment horizontal="center" vertical="center" wrapText="1"/>
      <protection locked="0"/>
    </xf>
    <xf numFmtId="0" fontId="8" fillId="0" borderId="50" xfId="0" applyFont="1" applyBorder="1" applyAlignment="1" applyProtection="1">
      <alignment horizontal="center" vertical="center" wrapText="1"/>
      <protection locked="0"/>
    </xf>
    <xf numFmtId="0" fontId="8" fillId="0" borderId="64" xfId="0" applyFont="1" applyBorder="1" applyAlignment="1" applyProtection="1">
      <alignment horizontal="center" vertical="center" wrapText="1"/>
      <protection locked="0"/>
    </xf>
    <xf numFmtId="0" fontId="8" fillId="0" borderId="87" xfId="0" applyFont="1" applyBorder="1" applyAlignment="1" applyProtection="1">
      <alignment horizontal="center" vertical="center"/>
      <protection locked="0"/>
    </xf>
    <xf numFmtId="0" fontId="8" fillId="0" borderId="86" xfId="0" applyFont="1" applyBorder="1" applyAlignment="1" applyProtection="1">
      <alignment horizontal="center" vertical="center"/>
      <protection locked="0"/>
    </xf>
    <xf numFmtId="0" fontId="8" fillId="0" borderId="36" xfId="0" applyFont="1" applyBorder="1" applyAlignment="1">
      <alignment horizontal="center" vertical="center" shrinkToFit="1"/>
    </xf>
    <xf numFmtId="0" fontId="8" fillId="0" borderId="128" xfId="0" applyFont="1" applyBorder="1" applyAlignment="1">
      <alignment horizontal="center" vertical="center" shrinkToFit="1"/>
    </xf>
    <xf numFmtId="0" fontId="8" fillId="0" borderId="61" xfId="0" applyFont="1" applyBorder="1" applyAlignment="1" applyProtection="1">
      <alignment horizontal="center" vertical="center"/>
      <protection locked="0"/>
    </xf>
    <xf numFmtId="0" fontId="8" fillId="0" borderId="60" xfId="0" applyFont="1" applyBorder="1" applyAlignment="1" applyProtection="1">
      <alignment horizontal="center" vertical="center"/>
      <protection locked="0"/>
    </xf>
    <xf numFmtId="0" fontId="0" fillId="0" borderId="0" xfId="0" applyAlignment="1">
      <alignment horizontal="left" vertical="center"/>
    </xf>
    <xf numFmtId="0" fontId="0" fillId="2" borderId="30" xfId="0" applyFill="1" applyBorder="1" applyAlignment="1">
      <alignment horizontal="center" vertical="center"/>
    </xf>
    <xf numFmtId="0" fontId="1" fillId="2" borderId="31" xfId="0" applyFont="1" applyFill="1" applyBorder="1" applyAlignment="1">
      <alignment horizontal="center" vertical="center"/>
    </xf>
    <xf numFmtId="0" fontId="7" fillId="2" borderId="74" xfId="0" applyFont="1" applyFill="1" applyBorder="1" applyAlignment="1">
      <alignment horizontal="center" vertical="center" shrinkToFit="1"/>
    </xf>
    <xf numFmtId="0" fontId="7" fillId="2" borderId="75" xfId="0" applyFont="1" applyFill="1" applyBorder="1" applyAlignment="1">
      <alignment horizontal="center" vertical="center" shrinkToFit="1"/>
    </xf>
    <xf numFmtId="0" fontId="4" fillId="2" borderId="69" xfId="0" applyFont="1" applyFill="1" applyBorder="1" applyAlignment="1">
      <alignment horizontal="center" vertical="center" textRotation="255" wrapText="1"/>
    </xf>
    <xf numFmtId="0" fontId="4" fillId="2" borderId="68" xfId="0" applyFont="1" applyFill="1" applyBorder="1" applyAlignment="1">
      <alignment horizontal="center" vertical="center" textRotation="255" wrapText="1"/>
    </xf>
    <xf numFmtId="0" fontId="4" fillId="2" borderId="22" xfId="0" applyFont="1" applyFill="1" applyBorder="1" applyAlignment="1">
      <alignment horizontal="center" vertical="center" textRotation="255" wrapText="1"/>
    </xf>
    <xf numFmtId="0" fontId="4" fillId="2" borderId="21" xfId="0" applyFont="1" applyFill="1" applyBorder="1" applyAlignment="1">
      <alignment horizontal="center" vertical="center" textRotation="255" wrapText="1"/>
    </xf>
    <xf numFmtId="0" fontId="0" fillId="2" borderId="73" xfId="0" applyFill="1" applyBorder="1" applyAlignment="1">
      <alignment horizontal="center" vertical="center"/>
    </xf>
    <xf numFmtId="0" fontId="1" fillId="2" borderId="74" xfId="0" applyFont="1" applyFill="1" applyBorder="1" applyAlignment="1">
      <alignment horizontal="center" vertical="center"/>
    </xf>
    <xf numFmtId="0" fontId="1" fillId="2" borderId="75" xfId="0" applyFont="1" applyFill="1" applyBorder="1" applyAlignment="1">
      <alignment horizontal="center" vertical="center"/>
    </xf>
    <xf numFmtId="0" fontId="4" fillId="0" borderId="25" xfId="0" applyFont="1" applyBorder="1" applyAlignment="1" applyProtection="1">
      <alignment horizontal="center" vertical="center"/>
      <protection locked="0"/>
    </xf>
    <xf numFmtId="0" fontId="4" fillId="0" borderId="18"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0" fillId="0" borderId="0" xfId="0" applyAlignment="1">
      <alignment horizontal="center" vertical="center" textRotation="255"/>
    </xf>
    <xf numFmtId="0" fontId="14" fillId="0" borderId="28" xfId="0" applyFont="1" applyBorder="1">
      <alignment vertical="center"/>
    </xf>
    <xf numFmtId="0" fontId="0" fillId="2" borderId="59" xfId="0" applyFill="1"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0" xfId="0" applyFont="1" applyAlignment="1">
      <alignment horizontal="center" vertical="center"/>
    </xf>
    <xf numFmtId="0" fontId="12" fillId="0" borderId="42" xfId="0" applyFont="1" applyBorder="1" applyAlignment="1">
      <alignment horizontal="center" vertical="center"/>
    </xf>
    <xf numFmtId="0" fontId="12" fillId="0" borderId="52" xfId="0" applyFont="1" applyBorder="1" applyAlignment="1">
      <alignment horizontal="center" vertical="center"/>
    </xf>
    <xf numFmtId="0" fontId="12" fillId="0" borderId="50" xfId="0" applyFont="1" applyBorder="1" applyAlignment="1">
      <alignment horizontal="center" vertical="center"/>
    </xf>
    <xf numFmtId="0" fontId="12" fillId="0" borderId="54" xfId="0" applyFont="1" applyBorder="1" applyAlignment="1">
      <alignment horizontal="center" vertical="center"/>
    </xf>
  </cellXfs>
  <cellStyles count="2">
    <cellStyle name="パーセント" xfId="1" builtinId="5"/>
    <cellStyle name="標準" xfId="0" builtinId="0"/>
  </cellStyles>
  <dxfs count="0"/>
  <tableStyles count="0" defaultTableStyle="TableStyleMedium9" defaultPivotStyle="PivotStyleLight16"/>
  <colors>
    <mruColors>
      <color rgb="FFCCFFFF"/>
      <color rgb="FF66FF33"/>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DF117"/>
  <sheetViews>
    <sheetView showGridLines="0" tabSelected="1" view="pageBreakPreview" zoomScale="85" zoomScaleNormal="70" zoomScaleSheetLayoutView="85" workbookViewId="0">
      <selection activeCell="K15" sqref="K15:BM15"/>
    </sheetView>
  </sheetViews>
  <sheetFormatPr defaultRowHeight="13.5"/>
  <cols>
    <col min="1" max="1" width="1.875" customWidth="1"/>
    <col min="2" max="2" width="2.375" customWidth="1"/>
    <col min="3" max="9" width="1.875" customWidth="1"/>
    <col min="10" max="10" width="2.5" customWidth="1"/>
    <col min="11" max="52" width="2" customWidth="1"/>
    <col min="53" max="53" width="5" style="34" bestFit="1" customWidth="1"/>
    <col min="54" max="55" width="2.375" customWidth="1"/>
    <col min="56" max="68" width="1.875" customWidth="1"/>
    <col min="69" max="69" width="2.625" customWidth="1"/>
    <col min="70" max="71" width="1.875" customWidth="1"/>
    <col min="72" max="73" width="2.375" customWidth="1"/>
    <col min="74" max="74" width="2.625" customWidth="1"/>
    <col min="75" max="75" width="2.5" customWidth="1"/>
    <col min="76" max="76" width="2.375" customWidth="1"/>
    <col min="77" max="77" width="3.25" customWidth="1"/>
    <col min="78" max="79" width="3.5" customWidth="1"/>
    <col min="80" max="80" width="4.75" customWidth="1"/>
    <col min="81" max="87" width="4.75" hidden="1" customWidth="1"/>
    <col min="88" max="102" width="4.625" customWidth="1"/>
    <col min="103" max="103" width="4.5" customWidth="1"/>
  </cols>
  <sheetData>
    <row r="1" spans="1:110">
      <c r="A1" s="617" t="s">
        <v>198</v>
      </c>
      <c r="B1" s="617"/>
      <c r="C1" s="617"/>
      <c r="D1" s="617"/>
      <c r="E1" s="617"/>
      <c r="F1" s="617"/>
      <c r="G1" s="617"/>
      <c r="H1" s="617"/>
      <c r="I1" s="617"/>
      <c r="J1" s="617"/>
      <c r="K1" s="617"/>
      <c r="L1" s="617"/>
      <c r="M1" s="617"/>
      <c r="N1" s="617"/>
      <c r="O1" s="617"/>
      <c r="P1" s="617"/>
      <c r="Q1" s="617"/>
      <c r="R1" s="617"/>
      <c r="S1" s="617"/>
      <c r="T1" s="617"/>
      <c r="U1" s="617"/>
      <c r="V1" s="617"/>
      <c r="W1" s="617"/>
    </row>
    <row r="2" spans="1:110" ht="18" customHeight="1">
      <c r="A2" s="425" t="s">
        <v>199</v>
      </c>
      <c r="B2" s="425"/>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5"/>
    </row>
    <row r="3" spans="1:110" ht="9.75" customHeight="1" thickBot="1">
      <c r="A3" s="1"/>
      <c r="B3" s="1"/>
      <c r="C3" s="1"/>
      <c r="D3" s="1"/>
      <c r="E3" s="1"/>
      <c r="F3" s="1"/>
      <c r="G3" s="1"/>
      <c r="H3" s="1"/>
      <c r="I3" s="1"/>
      <c r="J3" s="1"/>
      <c r="K3" s="1"/>
      <c r="L3" s="1"/>
      <c r="M3" s="1"/>
      <c r="N3" s="1"/>
      <c r="O3" s="1"/>
      <c r="P3" s="1"/>
      <c r="Q3" s="1"/>
      <c r="R3" s="1"/>
      <c r="S3" s="1"/>
      <c r="T3" s="1"/>
      <c r="U3" s="1"/>
      <c r="V3" s="1"/>
      <c r="W3" s="1"/>
      <c r="X3" s="1"/>
      <c r="Y3" s="2"/>
      <c r="Z3" s="2"/>
      <c r="AA3" s="1"/>
      <c r="AB3" s="1"/>
      <c r="AC3" s="1"/>
      <c r="AD3" s="1"/>
      <c r="AE3" s="1"/>
      <c r="AF3" s="1"/>
      <c r="AG3" s="1"/>
      <c r="AH3" s="1"/>
      <c r="AI3" s="1"/>
      <c r="AJ3" s="1"/>
      <c r="AK3" s="1"/>
      <c r="AL3" s="1"/>
      <c r="AM3" s="1"/>
      <c r="AN3" s="1"/>
      <c r="AO3" s="1"/>
      <c r="AP3" s="1"/>
      <c r="AQ3" s="1"/>
      <c r="AR3" s="1"/>
      <c r="AS3" s="1"/>
      <c r="AT3" s="1"/>
      <c r="AU3" s="1"/>
      <c r="AV3" s="1"/>
      <c r="AW3" s="1"/>
      <c r="AX3" s="1"/>
      <c r="AY3" s="1"/>
      <c r="AZ3" s="1"/>
      <c r="BA3" s="7"/>
      <c r="BB3" s="1"/>
      <c r="BC3" s="1"/>
      <c r="BD3" s="1"/>
      <c r="BE3" s="1"/>
      <c r="BF3" s="1"/>
      <c r="BG3" s="1"/>
      <c r="BH3" s="1"/>
      <c r="BI3" s="1"/>
      <c r="BJ3" s="1"/>
      <c r="BK3" s="1"/>
      <c r="BL3" s="1"/>
      <c r="BM3" s="1"/>
      <c r="BN3" s="1"/>
      <c r="BO3" s="1"/>
      <c r="BP3" s="1"/>
      <c r="BQ3" s="522"/>
      <c r="BR3" s="522"/>
      <c r="BS3" s="522"/>
      <c r="BT3" s="522"/>
      <c r="BU3" s="522"/>
      <c r="BV3" s="522"/>
      <c r="BW3" s="522"/>
      <c r="BX3" s="522"/>
      <c r="BY3" s="522"/>
    </row>
    <row r="4" spans="1:110" ht="15" thickTop="1" thickBot="1">
      <c r="A4" s="505" t="s">
        <v>0</v>
      </c>
      <c r="B4" s="499"/>
      <c r="C4" s="499"/>
      <c r="D4" s="506"/>
      <c r="E4" s="513"/>
      <c r="F4" s="507"/>
      <c r="G4" s="507"/>
      <c r="H4" s="507"/>
      <c r="I4" s="3" t="s">
        <v>1</v>
      </c>
      <c r="J4" s="507"/>
      <c r="K4" s="507"/>
      <c r="L4" s="3" t="s">
        <v>2</v>
      </c>
      <c r="M4" s="507"/>
      <c r="N4" s="507"/>
      <c r="O4" s="3" t="s">
        <v>3</v>
      </c>
      <c r="P4" s="3" t="s">
        <v>4</v>
      </c>
      <c r="Q4" s="507"/>
      <c r="R4" s="507"/>
      <c r="S4" s="507"/>
      <c r="T4" s="507"/>
      <c r="U4" s="3" t="s">
        <v>1</v>
      </c>
      <c r="V4" s="507"/>
      <c r="W4" s="507"/>
      <c r="X4" s="3" t="s">
        <v>2</v>
      </c>
      <c r="Y4" s="507"/>
      <c r="Z4" s="507"/>
      <c r="AA4" s="3" t="s">
        <v>5</v>
      </c>
      <c r="AB4" s="4"/>
      <c r="AC4" s="1"/>
      <c r="AD4" s="505" t="s">
        <v>6</v>
      </c>
      <c r="AE4" s="499"/>
      <c r="AF4" s="499"/>
      <c r="AG4" s="499"/>
      <c r="AH4" s="499"/>
      <c r="AI4" s="506"/>
      <c r="AJ4" s="498" t="s">
        <v>7</v>
      </c>
      <c r="AK4" s="499"/>
      <c r="AL4" s="499"/>
      <c r="AM4" s="514"/>
      <c r="AN4" s="514"/>
      <c r="AO4" s="514"/>
      <c r="AP4" s="514"/>
      <c r="AQ4" s="514"/>
      <c r="AR4" s="514"/>
      <c r="AS4" s="514"/>
      <c r="AT4" s="514"/>
      <c r="AU4" s="514"/>
      <c r="AV4" s="523"/>
      <c r="AW4" s="498" t="s">
        <v>8</v>
      </c>
      <c r="AX4" s="499"/>
      <c r="AY4" s="499"/>
      <c r="AZ4" s="514"/>
      <c r="BA4" s="514"/>
      <c r="BB4" s="515"/>
      <c r="BC4" s="515"/>
      <c r="BD4" s="515"/>
      <c r="BE4" s="515"/>
      <c r="BF4" s="515"/>
      <c r="BG4" s="515"/>
      <c r="BH4" s="515"/>
      <c r="BI4" s="516"/>
      <c r="BJ4" s="498" t="s">
        <v>9</v>
      </c>
      <c r="BK4" s="499"/>
      <c r="BL4" s="499"/>
      <c r="BM4" s="514"/>
      <c r="BN4" s="514"/>
      <c r="BO4" s="514"/>
      <c r="BP4" s="514"/>
      <c r="BQ4" s="514"/>
      <c r="BR4" s="514"/>
      <c r="BS4" s="514"/>
      <c r="BT4" s="514"/>
      <c r="BU4" s="514"/>
      <c r="BV4" s="514"/>
      <c r="BW4" s="514"/>
      <c r="BX4" s="514"/>
      <c r="BY4" s="517"/>
    </row>
    <row r="5" spans="1:110" ht="9.75" customHeight="1" thickTop="1" thickBo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7"/>
      <c r="BB5" s="1"/>
      <c r="BC5" s="1"/>
      <c r="BD5" s="1"/>
      <c r="BE5" s="1"/>
      <c r="BF5" s="1"/>
      <c r="BG5" s="1"/>
      <c r="BH5" s="1"/>
      <c r="BI5" s="1"/>
      <c r="BJ5" s="1"/>
      <c r="BK5" s="1"/>
      <c r="BL5" s="1"/>
      <c r="BM5" s="1"/>
      <c r="BN5" s="1"/>
      <c r="BO5" s="1"/>
      <c r="BP5" s="1"/>
      <c r="BQ5" s="1"/>
      <c r="BR5" s="1"/>
      <c r="BS5" s="1"/>
      <c r="BT5" s="1"/>
      <c r="BU5" s="1"/>
      <c r="BV5" s="1"/>
      <c r="BW5" s="1"/>
      <c r="BX5" s="1"/>
      <c r="BY5" s="1"/>
    </row>
    <row r="6" spans="1:110" ht="15" customHeight="1" thickTop="1" thickBot="1">
      <c r="A6" s="505" t="s">
        <v>10</v>
      </c>
      <c r="B6" s="499"/>
      <c r="C6" s="499"/>
      <c r="D6" s="506"/>
      <c r="E6" s="513"/>
      <c r="F6" s="507"/>
      <c r="G6" s="507"/>
      <c r="H6" s="507"/>
      <c r="I6" s="3" t="s">
        <v>1</v>
      </c>
      <c r="J6" s="507"/>
      <c r="K6" s="507"/>
      <c r="L6" s="3" t="s">
        <v>2</v>
      </c>
      <c r="M6" s="507"/>
      <c r="N6" s="507"/>
      <c r="O6" s="3" t="s">
        <v>3</v>
      </c>
      <c r="P6" s="4"/>
      <c r="Q6" s="5"/>
      <c r="R6" s="1"/>
      <c r="S6" s="1"/>
      <c r="T6" s="1"/>
      <c r="U6" s="1"/>
      <c r="V6" s="1"/>
      <c r="W6" s="1"/>
      <c r="X6" s="1"/>
      <c r="Y6" s="1"/>
      <c r="Z6" s="1"/>
      <c r="AA6" s="1"/>
      <c r="AB6" s="1"/>
      <c r="AC6" s="1"/>
      <c r="AD6" s="508" t="s">
        <v>118</v>
      </c>
      <c r="AE6" s="509"/>
      <c r="AF6" s="509"/>
      <c r="AG6" s="510"/>
      <c r="AH6" s="511" t="s">
        <v>11</v>
      </c>
      <c r="AI6" s="512"/>
      <c r="AJ6" s="512"/>
      <c r="AK6" s="512"/>
      <c r="AL6" s="518"/>
      <c r="AM6" s="518"/>
      <c r="AN6" s="518"/>
      <c r="AO6" s="518"/>
      <c r="AP6" s="518"/>
      <c r="AQ6" s="518"/>
      <c r="AR6" s="518"/>
      <c r="AS6" s="518"/>
      <c r="AT6" s="519"/>
      <c r="AU6" s="511" t="s">
        <v>9</v>
      </c>
      <c r="AV6" s="512"/>
      <c r="AW6" s="518" t="s">
        <v>12</v>
      </c>
      <c r="AX6" s="518"/>
      <c r="AY6" s="518"/>
      <c r="AZ6" s="518"/>
      <c r="BA6" s="518"/>
      <c r="BB6" s="518"/>
      <c r="BC6" s="518"/>
      <c r="BD6" s="518"/>
      <c r="BE6" s="518"/>
      <c r="BF6" s="518"/>
      <c r="BG6" s="519"/>
      <c r="BH6" s="520" t="s">
        <v>123</v>
      </c>
      <c r="BI6" s="521"/>
      <c r="BJ6" s="521"/>
      <c r="BK6" s="521"/>
      <c r="BL6" s="521"/>
      <c r="BM6" s="521"/>
      <c r="BN6" s="373"/>
      <c r="BO6" s="373"/>
      <c r="BP6" s="373"/>
      <c r="BQ6" s="373"/>
      <c r="BR6" s="6" t="s">
        <v>1</v>
      </c>
      <c r="BS6" s="373"/>
      <c r="BT6" s="373"/>
      <c r="BU6" s="6" t="s">
        <v>2</v>
      </c>
      <c r="BV6" s="373"/>
      <c r="BW6" s="373"/>
      <c r="BX6" s="6" t="s">
        <v>5</v>
      </c>
      <c r="BY6" s="23"/>
    </row>
    <row r="7" spans="1:110" ht="15" thickTop="1" thickBot="1">
      <c r="R7" s="7"/>
      <c r="S7" s="7"/>
      <c r="T7" s="7"/>
      <c r="U7" s="7"/>
      <c r="V7" s="7"/>
      <c r="W7" s="7"/>
      <c r="X7" s="7"/>
      <c r="Y7" s="7"/>
      <c r="Z7" s="7"/>
      <c r="AA7" s="7"/>
      <c r="AB7" s="7"/>
      <c r="AC7" s="1"/>
      <c r="AD7" s="468" t="s">
        <v>117</v>
      </c>
      <c r="AE7" s="469"/>
      <c r="AF7" s="469"/>
      <c r="AG7" s="470"/>
      <c r="AH7" s="471" t="s">
        <v>11</v>
      </c>
      <c r="AI7" s="472"/>
      <c r="AJ7" s="472"/>
      <c r="AK7" s="472"/>
      <c r="AL7" s="473"/>
      <c r="AM7" s="473"/>
      <c r="AN7" s="473"/>
      <c r="AO7" s="473"/>
      <c r="AP7" s="473"/>
      <c r="AQ7" s="473"/>
      <c r="AR7" s="473"/>
      <c r="AS7" s="473"/>
      <c r="AT7" s="474"/>
      <c r="AU7" s="471" t="s">
        <v>9</v>
      </c>
      <c r="AV7" s="472"/>
      <c r="AW7" s="473"/>
      <c r="AX7" s="473"/>
      <c r="AY7" s="473"/>
      <c r="AZ7" s="473"/>
      <c r="BA7" s="473"/>
      <c r="BB7" s="473"/>
      <c r="BC7" s="473"/>
      <c r="BD7" s="473"/>
      <c r="BE7" s="473"/>
      <c r="BF7" s="473"/>
      <c r="BG7" s="474"/>
      <c r="BH7" s="475" t="s">
        <v>124</v>
      </c>
      <c r="BI7" s="476"/>
      <c r="BJ7" s="476"/>
      <c r="BK7" s="476"/>
      <c r="BL7" s="476"/>
      <c r="BM7" s="476"/>
      <c r="BN7" s="375"/>
      <c r="BO7" s="375"/>
      <c r="BP7" s="375"/>
      <c r="BQ7" s="375"/>
      <c r="BR7" s="19" t="s">
        <v>1</v>
      </c>
      <c r="BS7" s="375"/>
      <c r="BT7" s="375"/>
      <c r="BU7" s="19" t="s">
        <v>2</v>
      </c>
      <c r="BV7" s="375"/>
      <c r="BW7" s="375"/>
      <c r="BX7" s="19" t="s">
        <v>5</v>
      </c>
      <c r="BY7" s="20"/>
    </row>
    <row r="8" spans="1:110" ht="15" thickTop="1" thickBot="1">
      <c r="A8" s="7"/>
      <c r="B8" s="7"/>
      <c r="C8" s="7"/>
      <c r="D8" s="7"/>
      <c r="E8" s="1"/>
      <c r="F8" s="1"/>
      <c r="G8" s="7"/>
      <c r="H8" s="7"/>
      <c r="I8" s="1"/>
      <c r="J8" s="7"/>
      <c r="K8" s="7"/>
      <c r="L8" s="1"/>
      <c r="M8" s="7"/>
      <c r="N8" s="7"/>
      <c r="O8" s="1"/>
      <c r="P8" s="1"/>
      <c r="Q8" s="7"/>
      <c r="R8" s="7"/>
      <c r="S8" s="7"/>
      <c r="T8" s="7"/>
      <c r="U8" s="7"/>
      <c r="V8" s="7"/>
      <c r="W8" s="7"/>
      <c r="X8" s="7"/>
      <c r="Y8" s="7"/>
      <c r="Z8" s="7"/>
      <c r="AA8" s="7"/>
      <c r="AB8" s="7"/>
      <c r="AC8" s="1"/>
      <c r="AD8" s="478"/>
      <c r="AE8" s="478"/>
      <c r="AF8" s="478"/>
      <c r="AG8" s="478"/>
      <c r="AH8" s="478"/>
      <c r="AI8" s="478"/>
      <c r="AJ8" s="478"/>
      <c r="AK8" s="478"/>
      <c r="AL8" s="478"/>
      <c r="AM8" s="478"/>
      <c r="AN8" s="478"/>
      <c r="AO8" s="478"/>
      <c r="AP8" s="478"/>
      <c r="AQ8" s="478"/>
      <c r="AR8" s="478"/>
      <c r="AS8" s="478"/>
      <c r="AT8" s="478"/>
      <c r="AU8" s="478"/>
      <c r="AV8" s="478"/>
      <c r="AW8" s="478"/>
      <c r="AX8" s="478"/>
      <c r="AY8" s="478"/>
      <c r="AZ8" s="478"/>
      <c r="BA8" s="478"/>
      <c r="BB8" s="478"/>
      <c r="BC8" s="478"/>
      <c r="BD8" s="478"/>
      <c r="BE8" s="478"/>
      <c r="BF8" s="478"/>
      <c r="BG8" s="478"/>
      <c r="BH8" s="479" t="s">
        <v>125</v>
      </c>
      <c r="BI8" s="480"/>
      <c r="BJ8" s="480"/>
      <c r="BK8" s="480"/>
      <c r="BL8" s="480"/>
      <c r="BM8" s="480"/>
      <c r="BN8" s="483"/>
      <c r="BO8" s="483"/>
      <c r="BP8" s="477"/>
      <c r="BQ8" s="477"/>
      <c r="BR8" s="21" t="s">
        <v>1</v>
      </c>
      <c r="BS8" s="477"/>
      <c r="BT8" s="477"/>
      <c r="BU8" s="21" t="s">
        <v>2</v>
      </c>
      <c r="BV8" s="477"/>
      <c r="BW8" s="477"/>
      <c r="BX8" s="21" t="s">
        <v>5</v>
      </c>
      <c r="BY8" s="22"/>
      <c r="CJ8" t="s">
        <v>156</v>
      </c>
    </row>
    <row r="9" spans="1:110" ht="6" customHeight="1" thickTop="1">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12"/>
      <c r="BB9" s="8"/>
      <c r="BC9" s="8"/>
      <c r="BD9" s="8"/>
      <c r="BE9" s="8"/>
      <c r="BF9" s="8"/>
      <c r="BG9" s="8"/>
      <c r="BH9" s="8"/>
      <c r="BI9" s="8"/>
      <c r="BJ9" s="8"/>
      <c r="BK9" s="8"/>
      <c r="BL9" s="8"/>
      <c r="BM9" s="8"/>
      <c r="BN9" s="8"/>
      <c r="BO9" s="8"/>
      <c r="BP9" s="8"/>
      <c r="BQ9" s="8"/>
      <c r="BR9" s="8"/>
      <c r="BS9" s="8"/>
      <c r="BT9" s="8"/>
      <c r="BU9" s="8"/>
      <c r="BV9" s="8"/>
      <c r="BW9" s="8"/>
      <c r="BX9" s="8"/>
      <c r="BY9" s="8"/>
    </row>
    <row r="10" spans="1:110" ht="14.25">
      <c r="A10" s="481" t="s">
        <v>20</v>
      </c>
      <c r="B10" s="482"/>
      <c r="C10" s="482"/>
      <c r="D10" s="482"/>
      <c r="E10" s="482"/>
      <c r="F10" s="482"/>
      <c r="G10" s="482"/>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2"/>
      <c r="BW10" s="482"/>
      <c r="BX10" s="482"/>
      <c r="CJ10" t="s">
        <v>38</v>
      </c>
      <c r="CY10" t="s">
        <v>122</v>
      </c>
      <c r="DA10" s="77" t="s">
        <v>144</v>
      </c>
      <c r="DB10" s="78"/>
      <c r="DC10" s="78"/>
      <c r="DD10" s="78"/>
      <c r="DE10" s="78"/>
      <c r="DF10" s="79"/>
    </row>
    <row r="11" spans="1:110" ht="3.75" customHeight="1" thickBot="1">
      <c r="A11" s="500"/>
      <c r="B11" s="500"/>
      <c r="C11" s="500"/>
      <c r="D11" s="500"/>
      <c r="E11" s="500"/>
      <c r="F11" s="500"/>
      <c r="G11" s="500"/>
      <c r="H11" s="500"/>
      <c r="I11" s="500"/>
      <c r="J11" s="500"/>
      <c r="K11" s="500"/>
      <c r="L11" s="500"/>
      <c r="M11" s="500"/>
      <c r="N11" s="500"/>
      <c r="O11" s="500"/>
      <c r="P11" s="500"/>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row>
    <row r="12" spans="1:110" ht="13.5" customHeight="1">
      <c r="A12" s="501"/>
      <c r="B12" s="502"/>
      <c r="C12" s="502"/>
      <c r="D12" s="502"/>
      <c r="E12" s="502"/>
      <c r="F12" s="502"/>
      <c r="G12" s="502"/>
      <c r="H12" s="502"/>
      <c r="I12" s="502"/>
      <c r="J12" s="502"/>
      <c r="K12" s="305" t="s">
        <v>13</v>
      </c>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305"/>
      <c r="AU12" s="305"/>
      <c r="AV12" s="305"/>
      <c r="AW12" s="305"/>
      <c r="AX12" s="305"/>
      <c r="AY12" s="305"/>
      <c r="AZ12" s="305"/>
      <c r="BA12" s="305"/>
      <c r="BB12" s="305"/>
      <c r="BC12" s="59"/>
      <c r="BD12" s="59"/>
      <c r="BE12" s="59"/>
      <c r="BF12" s="59"/>
      <c r="BG12" s="59"/>
      <c r="BH12" s="59"/>
      <c r="BI12" s="59"/>
      <c r="BJ12" s="59"/>
      <c r="BK12" s="59"/>
      <c r="BL12" s="59"/>
      <c r="BM12" s="66"/>
      <c r="BN12" s="304" t="s">
        <v>34</v>
      </c>
      <c r="BO12" s="305"/>
      <c r="BP12" s="306"/>
      <c r="BQ12" s="304" t="s">
        <v>35</v>
      </c>
      <c r="BR12" s="305"/>
      <c r="BS12" s="306"/>
      <c r="BT12" s="524" t="s">
        <v>36</v>
      </c>
      <c r="BU12" s="305"/>
      <c r="BV12" s="306"/>
      <c r="BW12" s="525" t="s">
        <v>37</v>
      </c>
      <c r="BX12" s="526"/>
      <c r="BY12" s="526"/>
      <c r="BZ12" s="527"/>
      <c r="CJ12" s="77" t="s">
        <v>39</v>
      </c>
      <c r="CK12" s="79"/>
      <c r="CL12" s="116" t="s">
        <v>40</v>
      </c>
      <c r="CM12" s="117"/>
      <c r="CN12" s="117"/>
      <c r="CO12" s="117"/>
      <c r="CP12" s="117"/>
      <c r="CQ12" s="117"/>
      <c r="CR12" s="117"/>
      <c r="CS12" s="117"/>
      <c r="CT12" s="117"/>
      <c r="CU12" s="117"/>
      <c r="CV12" s="117"/>
      <c r="CW12" s="118"/>
      <c r="CZ12" s="71"/>
      <c r="DA12" s="37" t="s">
        <v>145</v>
      </c>
      <c r="DB12" s="37" t="s">
        <v>146</v>
      </c>
      <c r="DC12" s="37" t="s">
        <v>147</v>
      </c>
      <c r="DD12" s="37" t="s">
        <v>148</v>
      </c>
      <c r="DE12" s="37" t="s">
        <v>149</v>
      </c>
      <c r="DF12" s="37" t="s">
        <v>150</v>
      </c>
    </row>
    <row r="13" spans="1:110" ht="14.25" customHeight="1" thickBot="1">
      <c r="A13" s="503"/>
      <c r="B13" s="504"/>
      <c r="C13" s="504"/>
      <c r="D13" s="504"/>
      <c r="E13" s="504"/>
      <c r="F13" s="504"/>
      <c r="G13" s="504"/>
      <c r="H13" s="504"/>
      <c r="I13" s="504"/>
      <c r="J13" s="504"/>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8"/>
      <c r="AY13" s="308"/>
      <c r="AZ13" s="308"/>
      <c r="BA13" s="308"/>
      <c r="BB13" s="308"/>
      <c r="BC13" s="28"/>
      <c r="BD13" s="28"/>
      <c r="BE13" s="28"/>
      <c r="BF13" s="28"/>
      <c r="BG13" s="28"/>
      <c r="BH13" s="28"/>
      <c r="BI13" s="28"/>
      <c r="BJ13" s="28"/>
      <c r="BK13" s="28"/>
      <c r="BL13" s="28"/>
      <c r="BM13" s="67"/>
      <c r="BN13" s="307"/>
      <c r="BO13" s="308"/>
      <c r="BP13" s="309"/>
      <c r="BQ13" s="307"/>
      <c r="BR13" s="308"/>
      <c r="BS13" s="309"/>
      <c r="BT13" s="307"/>
      <c r="BU13" s="308"/>
      <c r="BV13" s="309"/>
      <c r="BW13" s="528"/>
      <c r="BX13" s="529"/>
      <c r="BY13" s="529"/>
      <c r="BZ13" s="530"/>
      <c r="CJ13" s="77" t="s">
        <v>42</v>
      </c>
      <c r="CK13" s="79"/>
      <c r="CL13" s="116" t="s">
        <v>43</v>
      </c>
      <c r="CM13" s="117"/>
      <c r="CN13" s="117"/>
      <c r="CO13" s="117"/>
      <c r="CP13" s="117"/>
      <c r="CQ13" s="117"/>
      <c r="CR13" s="117"/>
      <c r="CS13" s="117"/>
      <c r="CT13" s="117"/>
      <c r="CU13" s="117"/>
      <c r="CV13" s="117"/>
      <c r="CW13" s="118"/>
      <c r="CY13" s="139" t="s">
        <v>151</v>
      </c>
      <c r="CZ13" s="37" t="s">
        <v>152</v>
      </c>
      <c r="DA13" s="37">
        <v>120</v>
      </c>
      <c r="DB13" s="37">
        <v>100</v>
      </c>
      <c r="DC13" s="37">
        <v>80</v>
      </c>
      <c r="DD13" s="37">
        <v>60</v>
      </c>
      <c r="DE13" s="37">
        <v>30</v>
      </c>
      <c r="DF13" s="37">
        <v>0</v>
      </c>
    </row>
    <row r="14" spans="1:110" ht="16.5" customHeight="1" thickTop="1">
      <c r="A14" s="484" t="s">
        <v>41</v>
      </c>
      <c r="B14" s="485"/>
      <c r="C14" s="485"/>
      <c r="D14" s="485"/>
      <c r="E14" s="485"/>
      <c r="F14" s="485"/>
      <c r="G14" s="485"/>
      <c r="H14" s="485"/>
      <c r="I14" s="485"/>
      <c r="J14" s="486"/>
      <c r="K14" s="487"/>
      <c r="L14" s="488"/>
      <c r="M14" s="488"/>
      <c r="N14" s="488"/>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488"/>
      <c r="AL14" s="488"/>
      <c r="AM14" s="488"/>
      <c r="AN14" s="488"/>
      <c r="AO14" s="488"/>
      <c r="AP14" s="488"/>
      <c r="AQ14" s="488"/>
      <c r="AR14" s="488"/>
      <c r="AS14" s="488"/>
      <c r="AT14" s="488"/>
      <c r="AU14" s="488"/>
      <c r="AV14" s="488"/>
      <c r="AW14" s="488"/>
      <c r="AX14" s="488"/>
      <c r="AY14" s="488"/>
      <c r="AZ14" s="488"/>
      <c r="BA14" s="488"/>
      <c r="BB14" s="488"/>
      <c r="BC14" s="488"/>
      <c r="BD14" s="488"/>
      <c r="BE14" s="488"/>
      <c r="BF14" s="488"/>
      <c r="BG14" s="488"/>
      <c r="BH14" s="488"/>
      <c r="BI14" s="488"/>
      <c r="BJ14" s="488"/>
      <c r="BK14" s="488"/>
      <c r="BL14" s="488"/>
      <c r="BM14" s="489"/>
      <c r="BN14" s="462"/>
      <c r="BO14" s="463"/>
      <c r="BP14" s="464"/>
      <c r="BQ14" s="462"/>
      <c r="BR14" s="463"/>
      <c r="BS14" s="464"/>
      <c r="BT14" s="462"/>
      <c r="BU14" s="463"/>
      <c r="BV14" s="464"/>
      <c r="BW14" s="465"/>
      <c r="BX14" s="466"/>
      <c r="BY14" s="466"/>
      <c r="BZ14" s="467"/>
      <c r="CD14" s="44"/>
      <c r="CE14" s="44"/>
      <c r="CF14" s="44"/>
      <c r="CJ14" s="77" t="s">
        <v>46</v>
      </c>
      <c r="CK14" s="79"/>
      <c r="CL14" s="116" t="s">
        <v>47</v>
      </c>
      <c r="CM14" s="117"/>
      <c r="CN14" s="117"/>
      <c r="CO14" s="117"/>
      <c r="CP14" s="117"/>
      <c r="CQ14" s="117"/>
      <c r="CR14" s="117"/>
      <c r="CS14" s="117"/>
      <c r="CT14" s="117"/>
      <c r="CU14" s="117"/>
      <c r="CV14" s="117"/>
      <c r="CW14" s="118"/>
      <c r="CY14" s="140"/>
      <c r="CZ14" s="37" t="s">
        <v>153</v>
      </c>
      <c r="DA14" s="37">
        <v>100</v>
      </c>
      <c r="DB14" s="37">
        <v>80</v>
      </c>
      <c r="DC14" s="37">
        <v>60</v>
      </c>
      <c r="DD14" s="37">
        <v>30</v>
      </c>
      <c r="DE14" s="37">
        <v>20</v>
      </c>
      <c r="DF14" s="37">
        <v>0</v>
      </c>
    </row>
    <row r="15" spans="1:110" ht="16.5" customHeight="1">
      <c r="A15" s="63"/>
      <c r="B15" s="64" t="s">
        <v>31</v>
      </c>
      <c r="C15" s="311" t="s">
        <v>44</v>
      </c>
      <c r="D15" s="311"/>
      <c r="E15" s="311"/>
      <c r="F15" s="311"/>
      <c r="G15" s="311"/>
      <c r="H15" s="311"/>
      <c r="I15" s="311"/>
      <c r="J15" s="312"/>
      <c r="K15" s="318" t="s">
        <v>45</v>
      </c>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19"/>
      <c r="AY15" s="319"/>
      <c r="AZ15" s="319"/>
      <c r="BA15" s="319"/>
      <c r="BB15" s="319"/>
      <c r="BC15" s="319"/>
      <c r="BD15" s="319"/>
      <c r="BE15" s="319"/>
      <c r="BF15" s="319"/>
      <c r="BG15" s="319"/>
      <c r="BH15" s="319"/>
      <c r="BI15" s="319"/>
      <c r="BJ15" s="319"/>
      <c r="BK15" s="319"/>
      <c r="BL15" s="319"/>
      <c r="BM15" s="320"/>
      <c r="BN15" s="321"/>
      <c r="BO15" s="322"/>
      <c r="BP15" s="323"/>
      <c r="BQ15" s="321"/>
      <c r="BR15" s="322"/>
      <c r="BS15" s="323"/>
      <c r="BT15" s="321"/>
      <c r="BU15" s="322"/>
      <c r="BV15" s="323"/>
      <c r="BW15" s="451"/>
      <c r="BX15" s="452"/>
      <c r="BY15" s="452"/>
      <c r="BZ15" s="453"/>
      <c r="CD15" s="34"/>
      <c r="CE15" s="34"/>
      <c r="CF15" s="34"/>
      <c r="CG15" s="34"/>
      <c r="CJ15" t="s">
        <v>50</v>
      </c>
      <c r="CY15" s="141"/>
      <c r="CZ15" s="37" t="s">
        <v>154</v>
      </c>
      <c r="DA15" s="37">
        <v>80</v>
      </c>
      <c r="DB15" s="37">
        <v>60</v>
      </c>
      <c r="DC15" s="37">
        <v>30</v>
      </c>
      <c r="DD15" s="37">
        <v>10</v>
      </c>
      <c r="DE15" s="37">
        <v>5</v>
      </c>
      <c r="DF15" s="37">
        <v>0</v>
      </c>
    </row>
    <row r="16" spans="1:110" ht="16.5" customHeight="1">
      <c r="A16" s="63"/>
      <c r="B16" s="64" t="s">
        <v>48</v>
      </c>
      <c r="C16" s="311" t="s">
        <v>49</v>
      </c>
      <c r="D16" s="311"/>
      <c r="E16" s="311"/>
      <c r="F16" s="311"/>
      <c r="G16" s="311"/>
      <c r="H16" s="311"/>
      <c r="I16" s="311"/>
      <c r="J16" s="312"/>
      <c r="K16" s="318" t="s">
        <v>137</v>
      </c>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c r="AV16" s="319"/>
      <c r="AW16" s="319"/>
      <c r="AX16" s="319"/>
      <c r="AY16" s="319"/>
      <c r="AZ16" s="319"/>
      <c r="BA16" s="319"/>
      <c r="BB16" s="319"/>
      <c r="BC16" s="319"/>
      <c r="BD16" s="319"/>
      <c r="BE16" s="319"/>
      <c r="BF16" s="319"/>
      <c r="BG16" s="319"/>
      <c r="BH16" s="319"/>
      <c r="BI16" s="319"/>
      <c r="BJ16" s="319"/>
      <c r="BK16" s="319"/>
      <c r="BL16" s="319"/>
      <c r="BM16" s="320"/>
      <c r="BN16" s="321"/>
      <c r="BO16" s="322"/>
      <c r="BP16" s="323"/>
      <c r="BQ16" s="321"/>
      <c r="BR16" s="322"/>
      <c r="BS16" s="323"/>
      <c r="BT16" s="321"/>
      <c r="BU16" s="322"/>
      <c r="BV16" s="323"/>
      <c r="BW16" s="451"/>
      <c r="BX16" s="452"/>
      <c r="BY16" s="452"/>
      <c r="BZ16" s="453"/>
      <c r="CD16" s="34"/>
      <c r="CE16" s="34"/>
      <c r="CF16" s="34"/>
      <c r="CG16" s="34"/>
      <c r="CJ16" s="109">
        <v>5</v>
      </c>
      <c r="CK16" s="111"/>
      <c r="CL16" s="129" t="s">
        <v>53</v>
      </c>
      <c r="CM16" s="130"/>
      <c r="CN16" s="130"/>
      <c r="CO16" s="130"/>
      <c r="CP16" s="130"/>
      <c r="CQ16" s="130"/>
      <c r="CR16" s="130"/>
      <c r="CS16" s="130"/>
      <c r="CT16" s="130"/>
      <c r="CU16" s="130"/>
      <c r="CV16" s="130"/>
      <c r="CW16" s="131"/>
    </row>
    <row r="17" spans="1:105" ht="16.5" customHeight="1">
      <c r="A17" s="63"/>
      <c r="B17" s="64" t="s">
        <v>33</v>
      </c>
      <c r="C17" s="311" t="s">
        <v>51</v>
      </c>
      <c r="D17" s="311"/>
      <c r="E17" s="311"/>
      <c r="F17" s="311"/>
      <c r="G17" s="311"/>
      <c r="H17" s="311"/>
      <c r="I17" s="311"/>
      <c r="J17" s="312"/>
      <c r="K17" s="318" t="s">
        <v>52</v>
      </c>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319"/>
      <c r="BI17" s="319"/>
      <c r="BJ17" s="319"/>
      <c r="BK17" s="319"/>
      <c r="BL17" s="319"/>
      <c r="BM17" s="320"/>
      <c r="BN17" s="321"/>
      <c r="BO17" s="322"/>
      <c r="BP17" s="323"/>
      <c r="BQ17" s="321"/>
      <c r="BR17" s="322"/>
      <c r="BS17" s="323"/>
      <c r="BT17" s="321"/>
      <c r="BU17" s="322"/>
      <c r="BV17" s="323"/>
      <c r="BW17" s="451"/>
      <c r="BX17" s="452"/>
      <c r="BY17" s="452"/>
      <c r="BZ17" s="453"/>
      <c r="CD17" s="34"/>
      <c r="CE17" s="34"/>
      <c r="CF17" s="34"/>
      <c r="CG17" s="34"/>
      <c r="CJ17" s="112"/>
      <c r="CK17" s="114"/>
      <c r="CL17" s="136"/>
      <c r="CM17" s="137"/>
      <c r="CN17" s="137"/>
      <c r="CO17" s="137"/>
      <c r="CP17" s="137"/>
      <c r="CQ17" s="137"/>
      <c r="CR17" s="137"/>
      <c r="CS17" s="137"/>
      <c r="CT17" s="137"/>
      <c r="CU17" s="137"/>
      <c r="CV17" s="137"/>
      <c r="CW17" s="138"/>
      <c r="CZ17" s="37" t="s">
        <v>145</v>
      </c>
      <c r="DA17" s="37">
        <v>2</v>
      </c>
    </row>
    <row r="18" spans="1:105" ht="16.5" customHeight="1" thickBot="1">
      <c r="A18" s="63"/>
      <c r="B18" s="46"/>
      <c r="C18" s="310"/>
      <c r="D18" s="310"/>
      <c r="E18" s="310"/>
      <c r="F18" s="310"/>
      <c r="G18" s="310"/>
      <c r="H18" s="310"/>
      <c r="I18" s="310"/>
      <c r="J18" s="310"/>
      <c r="K18" s="313" t="s">
        <v>54</v>
      </c>
      <c r="L18" s="313"/>
      <c r="M18" s="313"/>
      <c r="N18" s="313"/>
      <c r="O18" s="313"/>
      <c r="P18" s="313"/>
      <c r="Q18" s="313"/>
      <c r="R18" s="313"/>
      <c r="S18" s="313"/>
      <c r="T18" s="313"/>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D18" s="313"/>
      <c r="BE18" s="313"/>
      <c r="BF18" s="313"/>
      <c r="BG18" s="313"/>
      <c r="BH18" s="313"/>
      <c r="BI18" s="313"/>
      <c r="BJ18" s="313"/>
      <c r="BK18" s="313"/>
      <c r="BL18" s="313"/>
      <c r="BM18" s="314"/>
      <c r="BN18" s="315"/>
      <c r="BO18" s="316"/>
      <c r="BP18" s="317"/>
      <c r="BQ18" s="439" t="str">
        <f>IF(CD18=0,"",IF(CD18&gt;=14,"ｓ",IF(CD18&gt;=11,"ａ",IF(CD18&gt;=8,"ｂ",IF(CD18&gt;=5,"ｃ",IF(CD18&gt;0,"ｄ"))))))</f>
        <v/>
      </c>
      <c r="BR18" s="440"/>
      <c r="BS18" s="441"/>
      <c r="BT18" s="442"/>
      <c r="BU18" s="443"/>
      <c r="BV18" s="444"/>
      <c r="BW18" s="454"/>
      <c r="BX18" s="455"/>
      <c r="BY18" s="455"/>
      <c r="BZ18" s="456"/>
      <c r="CD18" s="70">
        <f>SUM(BQ15:BS17)</f>
        <v>0</v>
      </c>
      <c r="CE18" s="69"/>
      <c r="CF18" s="69"/>
      <c r="CG18" s="69"/>
      <c r="CJ18" s="77">
        <v>4</v>
      </c>
      <c r="CK18" s="79"/>
      <c r="CL18" s="116" t="s">
        <v>56</v>
      </c>
      <c r="CM18" s="117"/>
      <c r="CN18" s="117"/>
      <c r="CO18" s="117"/>
      <c r="CP18" s="117"/>
      <c r="CQ18" s="117"/>
      <c r="CR18" s="117"/>
      <c r="CS18" s="117"/>
      <c r="CT18" s="117"/>
      <c r="CU18" s="117"/>
      <c r="CV18" s="117"/>
      <c r="CW18" s="118"/>
      <c r="CZ18" s="37" t="s">
        <v>146</v>
      </c>
      <c r="DA18" s="37">
        <v>3</v>
      </c>
    </row>
    <row r="19" spans="1:105" ht="16.5" customHeight="1">
      <c r="A19" s="334" t="s">
        <v>55</v>
      </c>
      <c r="B19" s="335"/>
      <c r="C19" s="335"/>
      <c r="D19" s="335"/>
      <c r="E19" s="335"/>
      <c r="F19" s="335"/>
      <c r="G19" s="335"/>
      <c r="H19" s="335"/>
      <c r="I19" s="335"/>
      <c r="J19" s="336"/>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5"/>
      <c r="BN19" s="326"/>
      <c r="BO19" s="327"/>
      <c r="BP19" s="328"/>
      <c r="BQ19" s="326"/>
      <c r="BR19" s="327"/>
      <c r="BS19" s="328"/>
      <c r="BT19" s="445"/>
      <c r="BU19" s="446"/>
      <c r="BV19" s="447"/>
      <c r="BW19" s="448"/>
      <c r="BX19" s="449"/>
      <c r="BY19" s="449"/>
      <c r="BZ19" s="450"/>
      <c r="CD19" s="34"/>
      <c r="CE19" s="34"/>
      <c r="CF19" s="34"/>
      <c r="CG19" s="34"/>
      <c r="CJ19" s="77">
        <v>3</v>
      </c>
      <c r="CK19" s="79"/>
      <c r="CL19" s="116" t="s">
        <v>59</v>
      </c>
      <c r="CM19" s="117"/>
      <c r="CN19" s="117"/>
      <c r="CO19" s="117"/>
      <c r="CP19" s="117"/>
      <c r="CQ19" s="117"/>
      <c r="CR19" s="117"/>
      <c r="CS19" s="117"/>
      <c r="CT19" s="117"/>
      <c r="CU19" s="117"/>
      <c r="CV19" s="117"/>
      <c r="CW19" s="118"/>
      <c r="CZ19" s="37" t="s">
        <v>147</v>
      </c>
      <c r="DA19" s="37">
        <v>4</v>
      </c>
    </row>
    <row r="20" spans="1:105" ht="16.5" customHeight="1">
      <c r="A20" s="60"/>
      <c r="B20" s="61" t="s">
        <v>31</v>
      </c>
      <c r="C20" s="311" t="s">
        <v>60</v>
      </c>
      <c r="D20" s="311"/>
      <c r="E20" s="311"/>
      <c r="F20" s="311"/>
      <c r="G20" s="311"/>
      <c r="H20" s="311"/>
      <c r="I20" s="311"/>
      <c r="J20" s="312"/>
      <c r="K20" s="318" t="s">
        <v>61</v>
      </c>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20"/>
      <c r="BN20" s="321"/>
      <c r="BO20" s="322"/>
      <c r="BP20" s="323"/>
      <c r="BQ20" s="321"/>
      <c r="BR20" s="322"/>
      <c r="BS20" s="323"/>
      <c r="BT20" s="321"/>
      <c r="BU20" s="322"/>
      <c r="BV20" s="323"/>
      <c r="BW20" s="451"/>
      <c r="BX20" s="452"/>
      <c r="BY20" s="452"/>
      <c r="BZ20" s="453"/>
      <c r="CD20" s="34"/>
      <c r="CE20" s="34"/>
      <c r="CF20" s="34"/>
      <c r="CG20" s="34"/>
      <c r="CJ20" s="109">
        <v>2</v>
      </c>
      <c r="CK20" s="111"/>
      <c r="CL20" s="129" t="s">
        <v>62</v>
      </c>
      <c r="CM20" s="130"/>
      <c r="CN20" s="130"/>
      <c r="CO20" s="130"/>
      <c r="CP20" s="130"/>
      <c r="CQ20" s="130"/>
      <c r="CR20" s="130"/>
      <c r="CS20" s="130"/>
      <c r="CT20" s="130"/>
      <c r="CU20" s="130"/>
      <c r="CV20" s="130"/>
      <c r="CW20" s="131"/>
      <c r="CZ20" s="37" t="s">
        <v>148</v>
      </c>
      <c r="DA20" s="37">
        <v>5</v>
      </c>
    </row>
    <row r="21" spans="1:105" ht="16.5" customHeight="1">
      <c r="A21" s="60"/>
      <c r="B21" s="61" t="s">
        <v>32</v>
      </c>
      <c r="C21" s="311" t="s">
        <v>128</v>
      </c>
      <c r="D21" s="311"/>
      <c r="E21" s="311"/>
      <c r="F21" s="311"/>
      <c r="G21" s="311"/>
      <c r="H21" s="311"/>
      <c r="I21" s="311"/>
      <c r="J21" s="312"/>
      <c r="K21" s="318" t="s">
        <v>127</v>
      </c>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9"/>
      <c r="BB21" s="319"/>
      <c r="BC21" s="319"/>
      <c r="BD21" s="319"/>
      <c r="BE21" s="319"/>
      <c r="BF21" s="319"/>
      <c r="BG21" s="319"/>
      <c r="BH21" s="319"/>
      <c r="BI21" s="319"/>
      <c r="BJ21" s="319"/>
      <c r="BK21" s="319"/>
      <c r="BL21" s="319"/>
      <c r="BM21" s="320"/>
      <c r="BN21" s="321"/>
      <c r="BO21" s="322"/>
      <c r="BP21" s="323"/>
      <c r="BQ21" s="321"/>
      <c r="BR21" s="322"/>
      <c r="BS21" s="323"/>
      <c r="BT21" s="321"/>
      <c r="BU21" s="322"/>
      <c r="BV21" s="323"/>
      <c r="BW21" s="451"/>
      <c r="BX21" s="452"/>
      <c r="BY21" s="452"/>
      <c r="BZ21" s="453"/>
      <c r="CD21" s="34"/>
      <c r="CE21" s="34"/>
      <c r="CF21" s="34"/>
      <c r="CG21" s="34"/>
      <c r="CJ21" s="142"/>
      <c r="CK21" s="143"/>
      <c r="CL21" s="132"/>
      <c r="CM21" s="133"/>
      <c r="CN21" s="133"/>
      <c r="CO21" s="133"/>
      <c r="CP21" s="133"/>
      <c r="CQ21" s="133"/>
      <c r="CR21" s="133"/>
      <c r="CS21" s="133"/>
      <c r="CT21" s="133"/>
      <c r="CU21" s="133"/>
      <c r="CV21" s="133"/>
      <c r="CW21" s="134"/>
      <c r="CZ21" s="37" t="s">
        <v>149</v>
      </c>
      <c r="DA21" s="37">
        <v>6</v>
      </c>
    </row>
    <row r="22" spans="1:105" ht="16.5" customHeight="1">
      <c r="A22" s="60"/>
      <c r="B22" s="61" t="s">
        <v>33</v>
      </c>
      <c r="C22" s="311" t="s">
        <v>57</v>
      </c>
      <c r="D22" s="311"/>
      <c r="E22" s="311"/>
      <c r="F22" s="311"/>
      <c r="G22" s="311"/>
      <c r="H22" s="311"/>
      <c r="I22" s="311"/>
      <c r="J22" s="312"/>
      <c r="K22" s="318" t="s">
        <v>58</v>
      </c>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319"/>
      <c r="AP22" s="319"/>
      <c r="AQ22" s="319"/>
      <c r="AR22" s="319"/>
      <c r="AS22" s="319"/>
      <c r="AT22" s="319"/>
      <c r="AU22" s="319"/>
      <c r="AV22" s="319"/>
      <c r="AW22" s="319"/>
      <c r="AX22" s="319"/>
      <c r="AY22" s="319"/>
      <c r="AZ22" s="319"/>
      <c r="BA22" s="319"/>
      <c r="BB22" s="319"/>
      <c r="BC22" s="319"/>
      <c r="BD22" s="319"/>
      <c r="BE22" s="319"/>
      <c r="BF22" s="319"/>
      <c r="BG22" s="319"/>
      <c r="BH22" s="319"/>
      <c r="BI22" s="319"/>
      <c r="BJ22" s="319"/>
      <c r="BK22" s="319"/>
      <c r="BL22" s="319"/>
      <c r="BM22" s="320"/>
      <c r="BN22" s="321"/>
      <c r="BO22" s="322"/>
      <c r="BP22" s="323"/>
      <c r="BQ22" s="321"/>
      <c r="BR22" s="322"/>
      <c r="BS22" s="323"/>
      <c r="BT22" s="321"/>
      <c r="BU22" s="322"/>
      <c r="BV22" s="323"/>
      <c r="BW22" s="451"/>
      <c r="BX22" s="452"/>
      <c r="BY22" s="452"/>
      <c r="BZ22" s="453"/>
      <c r="CD22" s="34"/>
      <c r="CE22" s="34"/>
      <c r="CF22" s="34"/>
      <c r="CG22" s="34"/>
      <c r="CJ22" s="112"/>
      <c r="CK22" s="114"/>
      <c r="CL22" s="136"/>
      <c r="CM22" s="137"/>
      <c r="CN22" s="137"/>
      <c r="CO22" s="137"/>
      <c r="CP22" s="137"/>
      <c r="CQ22" s="137"/>
      <c r="CR22" s="137"/>
      <c r="CS22" s="137"/>
      <c r="CT22" s="137"/>
      <c r="CU22" s="137"/>
      <c r="CV22" s="137"/>
      <c r="CW22" s="138"/>
      <c r="CZ22" s="37" t="s">
        <v>150</v>
      </c>
      <c r="DA22" s="37">
        <v>7</v>
      </c>
    </row>
    <row r="23" spans="1:105" ht="16.5" customHeight="1" thickBot="1">
      <c r="A23" s="60"/>
      <c r="B23" s="49"/>
      <c r="C23" s="310"/>
      <c r="D23" s="310"/>
      <c r="E23" s="310"/>
      <c r="F23" s="310"/>
      <c r="G23" s="310"/>
      <c r="H23" s="310"/>
      <c r="I23" s="310"/>
      <c r="J23" s="310"/>
      <c r="K23" s="313" t="s">
        <v>54</v>
      </c>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3"/>
      <c r="AY23" s="313"/>
      <c r="AZ23" s="313"/>
      <c r="BA23" s="313"/>
      <c r="BB23" s="313"/>
      <c r="BC23" s="313"/>
      <c r="BD23" s="313"/>
      <c r="BE23" s="313"/>
      <c r="BF23" s="313"/>
      <c r="BG23" s="313"/>
      <c r="BH23" s="313"/>
      <c r="BI23" s="313"/>
      <c r="BJ23" s="313"/>
      <c r="BK23" s="313"/>
      <c r="BL23" s="313"/>
      <c r="BM23" s="314"/>
      <c r="BN23" s="315"/>
      <c r="BO23" s="316"/>
      <c r="BP23" s="317"/>
      <c r="BQ23" s="439" t="str">
        <f>IF(CD23=0,"",IF(CD23&gt;=14,"ｓ",IF(CD23&gt;=11,"ａ",IF(CD23&gt;=8,"ｂ",IF(CD23&gt;=5,"ｃ",IF(CD23&gt;0,"ｄ"))))))</f>
        <v/>
      </c>
      <c r="BR23" s="440"/>
      <c r="BS23" s="441"/>
      <c r="BT23" s="442"/>
      <c r="BU23" s="443"/>
      <c r="BV23" s="444"/>
      <c r="BW23" s="454"/>
      <c r="BX23" s="455"/>
      <c r="BY23" s="455"/>
      <c r="BZ23" s="456"/>
      <c r="CD23" s="70">
        <f>SUM(BQ20:BS22)</f>
        <v>0</v>
      </c>
      <c r="CE23" s="69"/>
      <c r="CF23" s="69"/>
      <c r="CG23" s="69"/>
      <c r="CJ23" s="77">
        <v>1</v>
      </c>
      <c r="CK23" s="79"/>
      <c r="CL23" s="116" t="s">
        <v>64</v>
      </c>
      <c r="CM23" s="117"/>
      <c r="CN23" s="117"/>
      <c r="CO23" s="117"/>
      <c r="CP23" s="117"/>
      <c r="CQ23" s="117"/>
      <c r="CR23" s="117"/>
      <c r="CS23" s="117"/>
      <c r="CT23" s="117"/>
      <c r="CU23" s="117"/>
      <c r="CV23" s="117"/>
      <c r="CW23" s="118"/>
    </row>
    <row r="24" spans="1:105" ht="16.5" customHeight="1">
      <c r="A24" s="334" t="s">
        <v>63</v>
      </c>
      <c r="B24" s="335"/>
      <c r="C24" s="335"/>
      <c r="D24" s="335"/>
      <c r="E24" s="335"/>
      <c r="F24" s="335"/>
      <c r="G24" s="335"/>
      <c r="H24" s="335"/>
      <c r="I24" s="335"/>
      <c r="J24" s="336"/>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4"/>
      <c r="BI24" s="324"/>
      <c r="BJ24" s="324"/>
      <c r="BK24" s="324"/>
      <c r="BL24" s="324"/>
      <c r="BM24" s="325"/>
      <c r="BN24" s="326"/>
      <c r="BO24" s="327"/>
      <c r="BP24" s="328"/>
      <c r="BQ24" s="326"/>
      <c r="BR24" s="327"/>
      <c r="BS24" s="328"/>
      <c r="BT24" s="445"/>
      <c r="BU24" s="446"/>
      <c r="BV24" s="447"/>
      <c r="BW24" s="448"/>
      <c r="BX24" s="449"/>
      <c r="BY24" s="449"/>
      <c r="BZ24" s="450"/>
      <c r="CD24" s="34"/>
      <c r="CE24" s="34"/>
      <c r="CF24" s="34"/>
      <c r="CG24" s="34"/>
      <c r="CJ24" t="s">
        <v>65</v>
      </c>
      <c r="CK24" s="34"/>
      <c r="CL24" s="48"/>
      <c r="CM24" s="48"/>
      <c r="CN24" s="48"/>
      <c r="CO24" s="48"/>
      <c r="CP24" s="48"/>
      <c r="CQ24" s="48"/>
      <c r="CR24" s="48"/>
      <c r="CS24" s="48"/>
      <c r="CT24" s="48"/>
      <c r="CU24" s="48"/>
      <c r="CV24" s="48"/>
      <c r="CW24" s="48"/>
    </row>
    <row r="25" spans="1:105" ht="16.5" customHeight="1">
      <c r="A25" s="60"/>
      <c r="B25" s="65" t="s">
        <v>31</v>
      </c>
      <c r="C25" s="330" t="s">
        <v>129</v>
      </c>
      <c r="D25" s="330"/>
      <c r="E25" s="330"/>
      <c r="F25" s="330"/>
      <c r="G25" s="330"/>
      <c r="H25" s="330"/>
      <c r="I25" s="330"/>
      <c r="J25" s="330"/>
      <c r="K25" s="331" t="s">
        <v>130</v>
      </c>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2"/>
      <c r="AQ25" s="332"/>
      <c r="AR25" s="332"/>
      <c r="AS25" s="332"/>
      <c r="AT25" s="332"/>
      <c r="AU25" s="332"/>
      <c r="AV25" s="332"/>
      <c r="AW25" s="332"/>
      <c r="AX25" s="332"/>
      <c r="AY25" s="332"/>
      <c r="AZ25" s="332"/>
      <c r="BA25" s="332"/>
      <c r="BB25" s="332"/>
      <c r="BC25" s="332"/>
      <c r="BD25" s="332"/>
      <c r="BE25" s="332"/>
      <c r="BF25" s="332"/>
      <c r="BG25" s="332"/>
      <c r="BH25" s="332"/>
      <c r="BI25" s="332"/>
      <c r="BJ25" s="332"/>
      <c r="BK25" s="332"/>
      <c r="BL25" s="332"/>
      <c r="BM25" s="333"/>
      <c r="BN25" s="321"/>
      <c r="BO25" s="322"/>
      <c r="BP25" s="323"/>
      <c r="BQ25" s="321"/>
      <c r="BR25" s="322"/>
      <c r="BS25" s="323"/>
      <c r="BT25" s="321"/>
      <c r="BU25" s="322"/>
      <c r="BV25" s="323"/>
      <c r="BW25" s="451"/>
      <c r="BX25" s="452"/>
      <c r="BY25" s="452"/>
      <c r="BZ25" s="453"/>
      <c r="CD25" s="34"/>
      <c r="CE25" s="34"/>
      <c r="CF25" s="34"/>
      <c r="CG25" s="34"/>
      <c r="CJ25" s="77" t="s">
        <v>67</v>
      </c>
      <c r="CK25" s="78"/>
      <c r="CL25" s="79"/>
      <c r="CM25" s="119" t="s">
        <v>68</v>
      </c>
      <c r="CN25" s="120"/>
      <c r="CO25" s="51"/>
      <c r="CP25" s="48"/>
      <c r="CQ25" s="48"/>
      <c r="CR25" s="48"/>
      <c r="CS25" s="48"/>
      <c r="CT25" s="48"/>
      <c r="CU25" s="48"/>
      <c r="CV25" s="48"/>
      <c r="CW25" s="48"/>
    </row>
    <row r="26" spans="1:105" ht="16.5" customHeight="1">
      <c r="A26" s="60"/>
      <c r="B26" s="65" t="s">
        <v>32</v>
      </c>
      <c r="C26" s="460" t="s">
        <v>66</v>
      </c>
      <c r="D26" s="460"/>
      <c r="E26" s="460"/>
      <c r="F26" s="460"/>
      <c r="G26" s="460"/>
      <c r="H26" s="460"/>
      <c r="I26" s="460"/>
      <c r="J26" s="461"/>
      <c r="K26" s="331" t="s">
        <v>131</v>
      </c>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32"/>
      <c r="AM26" s="332"/>
      <c r="AN26" s="332"/>
      <c r="AO26" s="332"/>
      <c r="AP26" s="332"/>
      <c r="AQ26" s="332"/>
      <c r="AR26" s="332"/>
      <c r="AS26" s="332"/>
      <c r="AT26" s="332"/>
      <c r="AU26" s="332"/>
      <c r="AV26" s="332"/>
      <c r="AW26" s="332"/>
      <c r="AX26" s="332"/>
      <c r="AY26" s="332"/>
      <c r="AZ26" s="332"/>
      <c r="BA26" s="332"/>
      <c r="BB26" s="332"/>
      <c r="BC26" s="332"/>
      <c r="BD26" s="332"/>
      <c r="BE26" s="332"/>
      <c r="BF26" s="332"/>
      <c r="BG26" s="332"/>
      <c r="BH26" s="332"/>
      <c r="BI26" s="332"/>
      <c r="BJ26" s="332"/>
      <c r="BK26" s="332"/>
      <c r="BL26" s="332"/>
      <c r="BM26" s="333"/>
      <c r="BN26" s="321"/>
      <c r="BO26" s="322"/>
      <c r="BP26" s="323"/>
      <c r="BQ26" s="321"/>
      <c r="BR26" s="322"/>
      <c r="BS26" s="323"/>
      <c r="BT26" s="321"/>
      <c r="BU26" s="322"/>
      <c r="BV26" s="323"/>
      <c r="BW26" s="451"/>
      <c r="BX26" s="452"/>
      <c r="BY26" s="452"/>
      <c r="BZ26" s="453"/>
      <c r="CD26" s="34"/>
      <c r="CE26" s="34"/>
      <c r="CF26" s="34"/>
      <c r="CG26" s="34"/>
      <c r="CJ26" s="77" t="s">
        <v>71</v>
      </c>
      <c r="CK26" s="78"/>
      <c r="CL26" s="79"/>
      <c r="CM26" s="77" t="s">
        <v>72</v>
      </c>
      <c r="CN26" s="79"/>
      <c r="CO26" s="47"/>
    </row>
    <row r="27" spans="1:105" ht="16.5" customHeight="1">
      <c r="A27" s="60"/>
      <c r="B27" s="65" t="s">
        <v>33</v>
      </c>
      <c r="C27" s="330" t="s">
        <v>69</v>
      </c>
      <c r="D27" s="330"/>
      <c r="E27" s="330"/>
      <c r="F27" s="330"/>
      <c r="G27" s="330"/>
      <c r="H27" s="330"/>
      <c r="I27" s="330"/>
      <c r="J27" s="330"/>
      <c r="K27" s="331" t="s">
        <v>70</v>
      </c>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2"/>
      <c r="AS27" s="332"/>
      <c r="AT27" s="332"/>
      <c r="AU27" s="332"/>
      <c r="AV27" s="332"/>
      <c r="AW27" s="332"/>
      <c r="AX27" s="332"/>
      <c r="AY27" s="332"/>
      <c r="AZ27" s="332"/>
      <c r="BA27" s="332"/>
      <c r="BB27" s="332"/>
      <c r="BC27" s="332"/>
      <c r="BD27" s="332"/>
      <c r="BE27" s="332"/>
      <c r="BF27" s="332"/>
      <c r="BG27" s="332"/>
      <c r="BH27" s="332"/>
      <c r="BI27" s="332"/>
      <c r="BJ27" s="332"/>
      <c r="BK27" s="332"/>
      <c r="BL27" s="332"/>
      <c r="BM27" s="333"/>
      <c r="BN27" s="321"/>
      <c r="BO27" s="322"/>
      <c r="BP27" s="323"/>
      <c r="BQ27" s="321"/>
      <c r="BR27" s="322"/>
      <c r="BS27" s="323"/>
      <c r="BT27" s="321"/>
      <c r="BU27" s="322"/>
      <c r="BV27" s="323"/>
      <c r="BW27" s="451"/>
      <c r="BX27" s="452"/>
      <c r="BY27" s="452"/>
      <c r="BZ27" s="453"/>
      <c r="CD27" s="34"/>
      <c r="CE27" s="34"/>
      <c r="CF27" s="34"/>
      <c r="CG27" s="34"/>
      <c r="CJ27" s="119" t="s">
        <v>73</v>
      </c>
      <c r="CK27" s="135"/>
      <c r="CL27" s="120"/>
      <c r="CM27" s="119" t="s">
        <v>74</v>
      </c>
      <c r="CN27" s="120"/>
      <c r="CO27" s="51"/>
      <c r="CP27" s="48"/>
      <c r="CQ27" s="48"/>
      <c r="CR27" s="48"/>
      <c r="CS27" s="48"/>
      <c r="CT27" s="48"/>
      <c r="CU27" s="48"/>
      <c r="CV27" s="48"/>
      <c r="CW27" s="48"/>
    </row>
    <row r="28" spans="1:105" ht="16.5" customHeight="1" thickBot="1">
      <c r="A28" s="60"/>
      <c r="B28" s="50"/>
      <c r="C28" s="329"/>
      <c r="D28" s="329"/>
      <c r="E28" s="329"/>
      <c r="F28" s="329"/>
      <c r="G28" s="329"/>
      <c r="H28" s="329"/>
      <c r="I28" s="329"/>
      <c r="J28" s="329"/>
      <c r="K28" s="313" t="s">
        <v>54</v>
      </c>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3"/>
      <c r="AM28" s="313"/>
      <c r="AN28" s="313"/>
      <c r="AO28" s="313"/>
      <c r="AP28" s="313"/>
      <c r="AQ28" s="313"/>
      <c r="AR28" s="313"/>
      <c r="AS28" s="313"/>
      <c r="AT28" s="313"/>
      <c r="AU28" s="313"/>
      <c r="AV28" s="313"/>
      <c r="AW28" s="313"/>
      <c r="AX28" s="313"/>
      <c r="AY28" s="313"/>
      <c r="AZ28" s="313"/>
      <c r="BA28" s="313"/>
      <c r="BB28" s="313"/>
      <c r="BC28" s="313"/>
      <c r="BD28" s="313"/>
      <c r="BE28" s="313"/>
      <c r="BF28" s="313"/>
      <c r="BG28" s="313"/>
      <c r="BH28" s="313"/>
      <c r="BI28" s="313"/>
      <c r="BJ28" s="313"/>
      <c r="BK28" s="313"/>
      <c r="BL28" s="313"/>
      <c r="BM28" s="314"/>
      <c r="BN28" s="315"/>
      <c r="BO28" s="316"/>
      <c r="BP28" s="317"/>
      <c r="BQ28" s="439" t="str">
        <f>IF(CD28=0,"",IF(CD28&gt;=14,"ｓ",IF(CD28&gt;=11,"ａ",IF(CD28&gt;=8,"ｂ",IF(CD28&gt;=5,"ｃ",IF(CD28&gt;0,"ｄ"))))))</f>
        <v/>
      </c>
      <c r="BR28" s="440"/>
      <c r="BS28" s="441"/>
      <c r="BT28" s="442"/>
      <c r="BU28" s="443"/>
      <c r="BV28" s="444"/>
      <c r="BW28" s="454"/>
      <c r="BX28" s="455"/>
      <c r="BY28" s="455"/>
      <c r="BZ28" s="456"/>
      <c r="CD28" s="70">
        <f>SUM(BQ25:BS27)</f>
        <v>0</v>
      </c>
      <c r="CE28" s="69"/>
      <c r="CF28" s="69"/>
      <c r="CG28" s="69"/>
      <c r="CJ28" s="119" t="s">
        <v>76</v>
      </c>
      <c r="CK28" s="135"/>
      <c r="CL28" s="120"/>
      <c r="CM28" s="119" t="s">
        <v>77</v>
      </c>
      <c r="CN28" s="120"/>
      <c r="CO28" s="51"/>
      <c r="CP28" s="48"/>
      <c r="CQ28" s="48"/>
      <c r="CR28" s="48"/>
      <c r="CS28" s="48"/>
      <c r="CT28" s="48"/>
      <c r="CU28" s="48"/>
      <c r="CV28" s="48"/>
      <c r="CW28" s="48"/>
    </row>
    <row r="29" spans="1:105" ht="16.5" customHeight="1">
      <c r="A29" s="334" t="s">
        <v>75</v>
      </c>
      <c r="B29" s="335"/>
      <c r="C29" s="335"/>
      <c r="D29" s="335"/>
      <c r="E29" s="335"/>
      <c r="F29" s="335"/>
      <c r="G29" s="335"/>
      <c r="H29" s="335"/>
      <c r="I29" s="335"/>
      <c r="J29" s="336"/>
      <c r="K29" s="457"/>
      <c r="L29" s="458"/>
      <c r="M29" s="458"/>
      <c r="N29" s="458"/>
      <c r="O29" s="458"/>
      <c r="P29" s="458"/>
      <c r="Q29" s="458"/>
      <c r="R29" s="458"/>
      <c r="S29" s="458"/>
      <c r="T29" s="458"/>
      <c r="U29" s="458"/>
      <c r="V29" s="458"/>
      <c r="W29" s="458"/>
      <c r="X29" s="458"/>
      <c r="Y29" s="458"/>
      <c r="Z29" s="458"/>
      <c r="AA29" s="458"/>
      <c r="AB29" s="458"/>
      <c r="AC29" s="458"/>
      <c r="AD29" s="458"/>
      <c r="AE29" s="458"/>
      <c r="AF29" s="458"/>
      <c r="AG29" s="458"/>
      <c r="AH29" s="458"/>
      <c r="AI29" s="458"/>
      <c r="AJ29" s="458"/>
      <c r="AK29" s="458"/>
      <c r="AL29" s="458"/>
      <c r="AM29" s="458"/>
      <c r="AN29" s="458"/>
      <c r="AO29" s="458"/>
      <c r="AP29" s="458"/>
      <c r="AQ29" s="458"/>
      <c r="AR29" s="458"/>
      <c r="AS29" s="458"/>
      <c r="AT29" s="458"/>
      <c r="AU29" s="458"/>
      <c r="AV29" s="458"/>
      <c r="AW29" s="458"/>
      <c r="AX29" s="458"/>
      <c r="AY29" s="458"/>
      <c r="AZ29" s="458"/>
      <c r="BA29" s="458"/>
      <c r="BB29" s="458"/>
      <c r="BC29" s="458"/>
      <c r="BD29" s="458"/>
      <c r="BE29" s="458"/>
      <c r="BF29" s="458"/>
      <c r="BG29" s="458"/>
      <c r="BH29" s="458"/>
      <c r="BI29" s="458"/>
      <c r="BJ29" s="458"/>
      <c r="BK29" s="458"/>
      <c r="BL29" s="458"/>
      <c r="BM29" s="459"/>
      <c r="BN29" s="326"/>
      <c r="BO29" s="327"/>
      <c r="BP29" s="328"/>
      <c r="BQ29" s="326"/>
      <c r="BR29" s="327"/>
      <c r="BS29" s="328"/>
      <c r="BT29" s="445"/>
      <c r="BU29" s="446"/>
      <c r="BV29" s="447"/>
      <c r="BW29" s="448"/>
      <c r="BX29" s="449"/>
      <c r="BY29" s="449"/>
      <c r="BZ29" s="450"/>
      <c r="CD29" s="34"/>
      <c r="CE29" s="34"/>
      <c r="CF29" s="34"/>
      <c r="CG29" s="34"/>
      <c r="CJ29" s="119" t="s">
        <v>79</v>
      </c>
      <c r="CK29" s="135"/>
      <c r="CL29" s="120"/>
      <c r="CM29" s="119" t="s">
        <v>80</v>
      </c>
      <c r="CN29" s="120"/>
      <c r="CO29" s="51"/>
      <c r="CP29" s="48"/>
      <c r="CQ29" s="48"/>
      <c r="CR29" s="48"/>
      <c r="CS29" s="48"/>
      <c r="CT29" s="48"/>
      <c r="CU29" s="48"/>
      <c r="CV29" s="48"/>
      <c r="CW29" s="48"/>
    </row>
    <row r="30" spans="1:105" ht="16.5" customHeight="1">
      <c r="A30" s="60"/>
      <c r="B30" s="61" t="s">
        <v>31</v>
      </c>
      <c r="C30" s="311" t="s">
        <v>78</v>
      </c>
      <c r="D30" s="311"/>
      <c r="E30" s="311"/>
      <c r="F30" s="311"/>
      <c r="G30" s="311"/>
      <c r="H30" s="311"/>
      <c r="I30" s="311"/>
      <c r="J30" s="312"/>
      <c r="K30" s="331" t="s">
        <v>132</v>
      </c>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2"/>
      <c r="AY30" s="332"/>
      <c r="AZ30" s="332"/>
      <c r="BA30" s="332"/>
      <c r="BB30" s="332"/>
      <c r="BC30" s="332"/>
      <c r="BD30" s="332"/>
      <c r="BE30" s="332"/>
      <c r="BF30" s="332"/>
      <c r="BG30" s="332"/>
      <c r="BH30" s="332"/>
      <c r="BI30" s="332"/>
      <c r="BJ30" s="332"/>
      <c r="BK30" s="332"/>
      <c r="BL30" s="332"/>
      <c r="BM30" s="333"/>
      <c r="BN30" s="321"/>
      <c r="BO30" s="322"/>
      <c r="BP30" s="323"/>
      <c r="BQ30" s="321"/>
      <c r="BR30" s="322"/>
      <c r="BS30" s="323"/>
      <c r="BT30" s="321"/>
      <c r="BU30" s="322"/>
      <c r="BV30" s="323"/>
      <c r="BW30" s="451"/>
      <c r="BX30" s="452"/>
      <c r="BY30" s="452"/>
      <c r="BZ30" s="453"/>
      <c r="CD30" s="34"/>
      <c r="CE30" s="34"/>
      <c r="CF30" s="34"/>
      <c r="CG30" s="34"/>
      <c r="CJ30" s="52" t="s">
        <v>83</v>
      </c>
      <c r="CK30" s="45"/>
      <c r="CL30" s="45"/>
      <c r="CM30" s="45"/>
      <c r="CN30" s="48"/>
      <c r="CO30" s="48"/>
      <c r="CP30" s="48"/>
      <c r="CQ30" s="48"/>
      <c r="CR30" s="48"/>
      <c r="CS30" s="48"/>
      <c r="CT30" s="48"/>
      <c r="CU30" s="48"/>
      <c r="CV30" s="48"/>
      <c r="CW30" s="48"/>
    </row>
    <row r="31" spans="1:105" ht="16.5" customHeight="1">
      <c r="A31" s="60"/>
      <c r="B31" s="61" t="s">
        <v>32</v>
      </c>
      <c r="C31" s="311" t="s">
        <v>81</v>
      </c>
      <c r="D31" s="311"/>
      <c r="E31" s="311"/>
      <c r="F31" s="311"/>
      <c r="G31" s="311"/>
      <c r="H31" s="311"/>
      <c r="I31" s="311"/>
      <c r="J31" s="312"/>
      <c r="K31" s="331" t="s">
        <v>82</v>
      </c>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332"/>
      <c r="AN31" s="332"/>
      <c r="AO31" s="332"/>
      <c r="AP31" s="332"/>
      <c r="AQ31" s="332"/>
      <c r="AR31" s="332"/>
      <c r="AS31" s="332"/>
      <c r="AT31" s="332"/>
      <c r="AU31" s="332"/>
      <c r="AV31" s="332"/>
      <c r="AW31" s="332"/>
      <c r="AX31" s="332"/>
      <c r="AY31" s="332"/>
      <c r="AZ31" s="332"/>
      <c r="BA31" s="332"/>
      <c r="BB31" s="332"/>
      <c r="BC31" s="332"/>
      <c r="BD31" s="332"/>
      <c r="BE31" s="332"/>
      <c r="BF31" s="332"/>
      <c r="BG31" s="332"/>
      <c r="BH31" s="332"/>
      <c r="BI31" s="332"/>
      <c r="BJ31" s="332"/>
      <c r="BK31" s="332"/>
      <c r="BL31" s="332"/>
      <c r="BM31" s="333"/>
      <c r="BN31" s="321"/>
      <c r="BO31" s="322"/>
      <c r="BP31" s="323"/>
      <c r="BQ31" s="321"/>
      <c r="BR31" s="322"/>
      <c r="BS31" s="323"/>
      <c r="BT31" s="321"/>
      <c r="BU31" s="322"/>
      <c r="BV31" s="323"/>
      <c r="BW31" s="451"/>
      <c r="BX31" s="452"/>
      <c r="BY31" s="452"/>
      <c r="BZ31" s="453"/>
      <c r="CD31" s="34"/>
      <c r="CE31" s="34"/>
      <c r="CF31" s="34"/>
      <c r="CG31" s="34"/>
      <c r="CJ31" s="115" t="s">
        <v>85</v>
      </c>
      <c r="CK31" s="121"/>
      <c r="CL31" s="122"/>
      <c r="CM31" s="115" t="s">
        <v>86</v>
      </c>
      <c r="CN31" s="122"/>
      <c r="CO31" s="129" t="s">
        <v>87</v>
      </c>
      <c r="CP31" s="130"/>
      <c r="CQ31" s="130"/>
      <c r="CR31" s="130"/>
      <c r="CS31" s="130"/>
      <c r="CT31" s="130"/>
      <c r="CU31" s="130"/>
      <c r="CV31" s="130"/>
      <c r="CW31" s="130"/>
      <c r="CX31" s="131"/>
    </row>
    <row r="32" spans="1:105" ht="16.5" customHeight="1">
      <c r="A32" s="60"/>
      <c r="B32" s="61" t="s">
        <v>33</v>
      </c>
      <c r="C32" s="311" t="s">
        <v>133</v>
      </c>
      <c r="D32" s="311"/>
      <c r="E32" s="311"/>
      <c r="F32" s="311"/>
      <c r="G32" s="311"/>
      <c r="H32" s="311"/>
      <c r="I32" s="311"/>
      <c r="J32" s="312"/>
      <c r="K32" s="331" t="s">
        <v>84</v>
      </c>
      <c r="L32" s="332"/>
      <c r="M32" s="332"/>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332"/>
      <c r="AL32" s="332"/>
      <c r="AM32" s="332"/>
      <c r="AN32" s="332"/>
      <c r="AO32" s="332"/>
      <c r="AP32" s="332"/>
      <c r="AQ32" s="332"/>
      <c r="AR32" s="332"/>
      <c r="AS32" s="332"/>
      <c r="AT32" s="332"/>
      <c r="AU32" s="332"/>
      <c r="AV32" s="332"/>
      <c r="AW32" s="332"/>
      <c r="AX32" s="332"/>
      <c r="AY32" s="332"/>
      <c r="AZ32" s="332"/>
      <c r="BA32" s="332"/>
      <c r="BB32" s="332"/>
      <c r="BC32" s="332"/>
      <c r="BD32" s="332"/>
      <c r="BE32" s="332"/>
      <c r="BF32" s="332"/>
      <c r="BG32" s="332"/>
      <c r="BH32" s="332"/>
      <c r="BI32" s="332"/>
      <c r="BJ32" s="332"/>
      <c r="BK32" s="332"/>
      <c r="BL32" s="332"/>
      <c r="BM32" s="333"/>
      <c r="BN32" s="321"/>
      <c r="BO32" s="322"/>
      <c r="BP32" s="323"/>
      <c r="BQ32" s="321"/>
      <c r="BR32" s="322"/>
      <c r="BS32" s="323"/>
      <c r="BT32" s="321"/>
      <c r="BU32" s="322"/>
      <c r="BV32" s="323"/>
      <c r="BW32" s="451"/>
      <c r="BX32" s="452"/>
      <c r="BY32" s="452"/>
      <c r="BZ32" s="453"/>
      <c r="CD32" s="34"/>
      <c r="CE32" s="34"/>
      <c r="CF32" s="34"/>
      <c r="CG32" s="34"/>
      <c r="CJ32" s="123"/>
      <c r="CK32" s="124"/>
      <c r="CL32" s="125"/>
      <c r="CM32" s="123"/>
      <c r="CN32" s="125"/>
      <c r="CO32" s="132" t="s">
        <v>88</v>
      </c>
      <c r="CP32" s="133"/>
      <c r="CQ32" s="133"/>
      <c r="CR32" s="133"/>
      <c r="CS32" s="133"/>
      <c r="CT32" s="133"/>
      <c r="CU32" s="133"/>
      <c r="CV32" s="133"/>
      <c r="CW32" s="133"/>
      <c r="CX32" s="134"/>
    </row>
    <row r="33" spans="1:102" ht="16.5" customHeight="1" thickBot="1">
      <c r="A33" s="62"/>
      <c r="B33" s="53"/>
      <c r="C33" s="310"/>
      <c r="D33" s="310"/>
      <c r="E33" s="310"/>
      <c r="F33" s="310"/>
      <c r="G33" s="310"/>
      <c r="H33" s="310"/>
      <c r="I33" s="310"/>
      <c r="J33" s="310"/>
      <c r="K33" s="313" t="s">
        <v>54</v>
      </c>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313"/>
      <c r="AM33" s="313"/>
      <c r="AN33" s="313"/>
      <c r="AO33" s="313"/>
      <c r="AP33" s="313"/>
      <c r="AQ33" s="313"/>
      <c r="AR33" s="313"/>
      <c r="AS33" s="313"/>
      <c r="AT33" s="313"/>
      <c r="AU33" s="313"/>
      <c r="AV33" s="313"/>
      <c r="AW33" s="313"/>
      <c r="AX33" s="313"/>
      <c r="AY33" s="313"/>
      <c r="AZ33" s="313"/>
      <c r="BA33" s="313"/>
      <c r="BB33" s="313"/>
      <c r="BC33" s="313"/>
      <c r="BD33" s="313"/>
      <c r="BE33" s="313"/>
      <c r="BF33" s="313"/>
      <c r="BG33" s="313"/>
      <c r="BH33" s="313"/>
      <c r="BI33" s="313"/>
      <c r="BJ33" s="313"/>
      <c r="BK33" s="313"/>
      <c r="BL33" s="313"/>
      <c r="BM33" s="314"/>
      <c r="BN33" s="315"/>
      <c r="BO33" s="316"/>
      <c r="BP33" s="317"/>
      <c r="BQ33" s="439" t="str">
        <f>IF(CD33=0,"",IF(CD33&gt;=14,"ｓ",IF(CD33&gt;=11,"ａ",IF(CD33&gt;=8,"ｂ",IF(CD33&gt;=5,"ｃ",IF(CD33&gt;0,"ｄ"))))))</f>
        <v/>
      </c>
      <c r="BR33" s="440"/>
      <c r="BS33" s="441"/>
      <c r="BT33" s="442"/>
      <c r="BU33" s="443"/>
      <c r="BV33" s="444"/>
      <c r="BW33" s="454"/>
      <c r="BX33" s="455"/>
      <c r="BY33" s="455"/>
      <c r="BZ33" s="456"/>
      <c r="CD33" s="70">
        <f>SUM(BQ30:BS32)</f>
        <v>0</v>
      </c>
      <c r="CE33" s="69"/>
      <c r="CF33" s="69"/>
      <c r="CG33" s="69"/>
      <c r="CJ33" s="126"/>
      <c r="CK33" s="127"/>
      <c r="CL33" s="128"/>
      <c r="CM33" s="126"/>
      <c r="CN33" s="128"/>
      <c r="CO33" s="136" t="s">
        <v>90</v>
      </c>
      <c r="CP33" s="137"/>
      <c r="CQ33" s="137"/>
      <c r="CR33" s="137"/>
      <c r="CS33" s="137"/>
      <c r="CT33" s="137"/>
      <c r="CU33" s="137"/>
      <c r="CV33" s="137"/>
      <c r="CW33" s="137"/>
      <c r="CX33" s="138"/>
    </row>
    <row r="34" spans="1:102" ht="16.5" customHeight="1">
      <c r="A34" s="334" t="s">
        <v>89</v>
      </c>
      <c r="B34" s="335"/>
      <c r="C34" s="335"/>
      <c r="D34" s="335"/>
      <c r="E34" s="335"/>
      <c r="F34" s="335"/>
      <c r="G34" s="335"/>
      <c r="H34" s="335"/>
      <c r="I34" s="335"/>
      <c r="J34" s="336"/>
      <c r="K34" s="324"/>
      <c r="L34" s="324"/>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324"/>
      <c r="AU34" s="324"/>
      <c r="AV34" s="324"/>
      <c r="AW34" s="324"/>
      <c r="AX34" s="324"/>
      <c r="AY34" s="324"/>
      <c r="AZ34" s="324"/>
      <c r="BA34" s="324"/>
      <c r="BB34" s="324"/>
      <c r="BC34" s="324"/>
      <c r="BD34" s="324"/>
      <c r="BE34" s="324"/>
      <c r="BF34" s="324"/>
      <c r="BG34" s="324"/>
      <c r="BH34" s="324"/>
      <c r="BI34" s="324"/>
      <c r="BJ34" s="324"/>
      <c r="BK34" s="324"/>
      <c r="BL34" s="324"/>
      <c r="BM34" s="325"/>
      <c r="BN34" s="326"/>
      <c r="BO34" s="327"/>
      <c r="BP34" s="328"/>
      <c r="BQ34" s="326"/>
      <c r="BR34" s="327"/>
      <c r="BS34" s="328"/>
      <c r="BT34" s="445"/>
      <c r="BU34" s="446"/>
      <c r="BV34" s="447"/>
      <c r="BW34" s="448"/>
      <c r="BX34" s="449"/>
      <c r="BY34" s="449"/>
      <c r="BZ34" s="450"/>
      <c r="CD34" s="34"/>
      <c r="CE34" s="34"/>
      <c r="CF34" s="34"/>
      <c r="CG34" s="34"/>
      <c r="CJ34" s="115" t="s">
        <v>93</v>
      </c>
      <c r="CK34" s="121"/>
      <c r="CL34" s="122"/>
      <c r="CM34" s="115" t="s">
        <v>94</v>
      </c>
      <c r="CN34" s="122"/>
      <c r="CO34" s="129" t="s">
        <v>95</v>
      </c>
      <c r="CP34" s="130"/>
      <c r="CQ34" s="130"/>
      <c r="CR34" s="130"/>
      <c r="CS34" s="130"/>
      <c r="CT34" s="130"/>
      <c r="CU34" s="130"/>
      <c r="CV34" s="130"/>
      <c r="CW34" s="130"/>
      <c r="CX34" s="131"/>
    </row>
    <row r="35" spans="1:102" ht="16.5" customHeight="1">
      <c r="A35" s="60"/>
      <c r="B35" s="61" t="s">
        <v>31</v>
      </c>
      <c r="C35" s="311" t="s">
        <v>91</v>
      </c>
      <c r="D35" s="311"/>
      <c r="E35" s="311"/>
      <c r="F35" s="311"/>
      <c r="G35" s="311"/>
      <c r="H35" s="311"/>
      <c r="I35" s="311"/>
      <c r="J35" s="311"/>
      <c r="K35" s="331" t="s">
        <v>92</v>
      </c>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332"/>
      <c r="AP35" s="332"/>
      <c r="AQ35" s="332"/>
      <c r="AR35" s="332"/>
      <c r="AS35" s="332"/>
      <c r="AT35" s="332"/>
      <c r="AU35" s="332"/>
      <c r="AV35" s="332"/>
      <c r="AW35" s="332"/>
      <c r="AX35" s="332"/>
      <c r="AY35" s="332"/>
      <c r="AZ35" s="332"/>
      <c r="BA35" s="332"/>
      <c r="BB35" s="332"/>
      <c r="BC35" s="332"/>
      <c r="BD35" s="332"/>
      <c r="BE35" s="332"/>
      <c r="BF35" s="332"/>
      <c r="BG35" s="332"/>
      <c r="BH35" s="332"/>
      <c r="BI35" s="332"/>
      <c r="BJ35" s="332"/>
      <c r="BK35" s="332"/>
      <c r="BL35" s="332"/>
      <c r="BM35" s="333"/>
      <c r="BN35" s="321"/>
      <c r="BO35" s="322"/>
      <c r="BP35" s="323"/>
      <c r="BQ35" s="321"/>
      <c r="BR35" s="322"/>
      <c r="BS35" s="323"/>
      <c r="BT35" s="321"/>
      <c r="BU35" s="322"/>
      <c r="BV35" s="323"/>
      <c r="BW35" s="451"/>
      <c r="BX35" s="452"/>
      <c r="BY35" s="452"/>
      <c r="BZ35" s="453"/>
      <c r="CD35" s="34"/>
      <c r="CE35" s="34"/>
      <c r="CF35" s="34"/>
      <c r="CG35" s="34"/>
      <c r="CJ35" s="123"/>
      <c r="CK35" s="124"/>
      <c r="CL35" s="125"/>
      <c r="CM35" s="123"/>
      <c r="CN35" s="125"/>
      <c r="CO35" s="132" t="s">
        <v>97</v>
      </c>
      <c r="CP35" s="133"/>
      <c r="CQ35" s="133"/>
      <c r="CR35" s="133"/>
      <c r="CS35" s="133"/>
      <c r="CT35" s="133"/>
      <c r="CU35" s="133"/>
      <c r="CV35" s="133"/>
      <c r="CW35" s="133"/>
      <c r="CX35" s="134"/>
    </row>
    <row r="36" spans="1:102" ht="16.5" customHeight="1">
      <c r="A36" s="60"/>
      <c r="B36" s="61" t="s">
        <v>32</v>
      </c>
      <c r="C36" s="311" t="s">
        <v>96</v>
      </c>
      <c r="D36" s="311"/>
      <c r="E36" s="311"/>
      <c r="F36" s="311"/>
      <c r="G36" s="311"/>
      <c r="H36" s="311"/>
      <c r="I36" s="311"/>
      <c r="J36" s="311"/>
      <c r="K36" s="331" t="s">
        <v>134</v>
      </c>
      <c r="L36" s="332"/>
      <c r="M36" s="332"/>
      <c r="N36" s="332"/>
      <c r="O36" s="332"/>
      <c r="P36" s="332"/>
      <c r="Q36" s="332"/>
      <c r="R36" s="332"/>
      <c r="S36" s="332"/>
      <c r="T36" s="332"/>
      <c r="U36" s="332"/>
      <c r="V36" s="332"/>
      <c r="W36" s="332"/>
      <c r="X36" s="332"/>
      <c r="Y36" s="332"/>
      <c r="Z36" s="332"/>
      <c r="AA36" s="332"/>
      <c r="AB36" s="332"/>
      <c r="AC36" s="332"/>
      <c r="AD36" s="332"/>
      <c r="AE36" s="332"/>
      <c r="AF36" s="332"/>
      <c r="AG36" s="332"/>
      <c r="AH36" s="332"/>
      <c r="AI36" s="332"/>
      <c r="AJ36" s="332"/>
      <c r="AK36" s="332"/>
      <c r="AL36" s="332"/>
      <c r="AM36" s="332"/>
      <c r="AN36" s="332"/>
      <c r="AO36" s="332"/>
      <c r="AP36" s="332"/>
      <c r="AQ36" s="332"/>
      <c r="AR36" s="332"/>
      <c r="AS36" s="332"/>
      <c r="AT36" s="332"/>
      <c r="AU36" s="332"/>
      <c r="AV36" s="332"/>
      <c r="AW36" s="332"/>
      <c r="AX36" s="332"/>
      <c r="AY36" s="332"/>
      <c r="AZ36" s="332"/>
      <c r="BA36" s="332"/>
      <c r="BB36" s="332"/>
      <c r="BC36" s="332"/>
      <c r="BD36" s="332"/>
      <c r="BE36" s="332"/>
      <c r="BF36" s="332"/>
      <c r="BG36" s="332"/>
      <c r="BH36" s="332"/>
      <c r="BI36" s="332"/>
      <c r="BJ36" s="332"/>
      <c r="BK36" s="332"/>
      <c r="BL36" s="332"/>
      <c r="BM36" s="333"/>
      <c r="BN36" s="321"/>
      <c r="BO36" s="322"/>
      <c r="BP36" s="323"/>
      <c r="BQ36" s="321"/>
      <c r="BR36" s="322"/>
      <c r="BS36" s="323"/>
      <c r="BT36" s="321"/>
      <c r="BU36" s="322"/>
      <c r="BV36" s="323"/>
      <c r="BW36" s="451"/>
      <c r="BX36" s="452"/>
      <c r="BY36" s="452"/>
      <c r="BZ36" s="453"/>
      <c r="CD36" s="34"/>
      <c r="CE36" s="34"/>
      <c r="CF36" s="34"/>
      <c r="CG36" s="34"/>
      <c r="CJ36" s="126"/>
      <c r="CK36" s="127"/>
      <c r="CL36" s="128"/>
      <c r="CM36" s="126"/>
      <c r="CN36" s="128"/>
      <c r="CO36" s="136" t="s">
        <v>98</v>
      </c>
      <c r="CP36" s="137"/>
      <c r="CQ36" s="137"/>
      <c r="CR36" s="137"/>
      <c r="CS36" s="137"/>
      <c r="CT36" s="137"/>
      <c r="CU36" s="137"/>
      <c r="CV36" s="137"/>
      <c r="CW36" s="137"/>
      <c r="CX36" s="138"/>
    </row>
    <row r="37" spans="1:102" ht="16.5" customHeight="1">
      <c r="A37" s="60"/>
      <c r="B37" s="61" t="s">
        <v>33</v>
      </c>
      <c r="C37" s="311" t="s">
        <v>135</v>
      </c>
      <c r="D37" s="311"/>
      <c r="E37" s="311"/>
      <c r="F37" s="311"/>
      <c r="G37" s="311"/>
      <c r="H37" s="311"/>
      <c r="I37" s="311"/>
      <c r="J37" s="311"/>
      <c r="K37" s="331" t="s">
        <v>136</v>
      </c>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2"/>
      <c r="AI37" s="332"/>
      <c r="AJ37" s="332"/>
      <c r="AK37" s="332"/>
      <c r="AL37" s="332"/>
      <c r="AM37" s="332"/>
      <c r="AN37" s="332"/>
      <c r="AO37" s="332"/>
      <c r="AP37" s="332"/>
      <c r="AQ37" s="332"/>
      <c r="AR37" s="332"/>
      <c r="AS37" s="332"/>
      <c r="AT37" s="332"/>
      <c r="AU37" s="332"/>
      <c r="AV37" s="332"/>
      <c r="AW37" s="332"/>
      <c r="AX37" s="332"/>
      <c r="AY37" s="332"/>
      <c r="AZ37" s="332"/>
      <c r="BA37" s="332"/>
      <c r="BB37" s="332"/>
      <c r="BC37" s="332"/>
      <c r="BD37" s="332"/>
      <c r="BE37" s="332"/>
      <c r="BF37" s="332"/>
      <c r="BG37" s="332"/>
      <c r="BH37" s="332"/>
      <c r="BI37" s="332"/>
      <c r="BJ37" s="332"/>
      <c r="BK37" s="332"/>
      <c r="BL37" s="332"/>
      <c r="BM37" s="333"/>
      <c r="BN37" s="321"/>
      <c r="BO37" s="322"/>
      <c r="BP37" s="323"/>
      <c r="BQ37" s="321"/>
      <c r="BR37" s="322"/>
      <c r="BS37" s="323"/>
      <c r="BT37" s="321"/>
      <c r="BU37" s="322"/>
      <c r="BV37" s="323"/>
      <c r="BW37" s="451"/>
      <c r="BX37" s="452"/>
      <c r="BY37" s="452"/>
      <c r="BZ37" s="453"/>
      <c r="CD37" s="34"/>
      <c r="CE37" s="34"/>
      <c r="CF37" s="34"/>
      <c r="CG37" s="34"/>
      <c r="CJ37" s="115" t="s">
        <v>99</v>
      </c>
      <c r="CK37" s="121"/>
      <c r="CL37" s="122"/>
      <c r="CM37" s="115" t="s">
        <v>100</v>
      </c>
      <c r="CN37" s="122"/>
      <c r="CO37" s="129" t="s">
        <v>101</v>
      </c>
      <c r="CP37" s="130"/>
      <c r="CQ37" s="130"/>
      <c r="CR37" s="130"/>
      <c r="CS37" s="130"/>
      <c r="CT37" s="130"/>
      <c r="CU37" s="130"/>
      <c r="CV37" s="130"/>
      <c r="CW37" s="130"/>
      <c r="CX37" s="131"/>
    </row>
    <row r="38" spans="1:102" ht="16.5" customHeight="1" thickBot="1">
      <c r="A38" s="62"/>
      <c r="B38" s="53"/>
      <c r="C38" s="310"/>
      <c r="D38" s="310"/>
      <c r="E38" s="310"/>
      <c r="F38" s="310"/>
      <c r="G38" s="310"/>
      <c r="H38" s="310"/>
      <c r="I38" s="310"/>
      <c r="J38" s="310"/>
      <c r="K38" s="313" t="s">
        <v>54</v>
      </c>
      <c r="L38" s="313"/>
      <c r="M38" s="313"/>
      <c r="N38" s="313"/>
      <c r="O38" s="313"/>
      <c r="P38" s="313"/>
      <c r="Q38" s="313"/>
      <c r="R38" s="313"/>
      <c r="S38" s="313"/>
      <c r="T38" s="313"/>
      <c r="U38" s="313"/>
      <c r="V38" s="313"/>
      <c r="W38" s="313"/>
      <c r="X38" s="313"/>
      <c r="Y38" s="313"/>
      <c r="Z38" s="313"/>
      <c r="AA38" s="313"/>
      <c r="AB38" s="313"/>
      <c r="AC38" s="313"/>
      <c r="AD38" s="313"/>
      <c r="AE38" s="313"/>
      <c r="AF38" s="313"/>
      <c r="AG38" s="313"/>
      <c r="AH38" s="313"/>
      <c r="AI38" s="313"/>
      <c r="AJ38" s="313"/>
      <c r="AK38" s="313"/>
      <c r="AL38" s="313"/>
      <c r="AM38" s="313"/>
      <c r="AN38" s="313"/>
      <c r="AO38" s="313"/>
      <c r="AP38" s="313"/>
      <c r="AQ38" s="313"/>
      <c r="AR38" s="313"/>
      <c r="AS38" s="313"/>
      <c r="AT38" s="313"/>
      <c r="AU38" s="313"/>
      <c r="AV38" s="313"/>
      <c r="AW38" s="313"/>
      <c r="AX38" s="313"/>
      <c r="AY38" s="313"/>
      <c r="AZ38" s="313"/>
      <c r="BA38" s="313"/>
      <c r="BB38" s="313"/>
      <c r="BC38" s="313"/>
      <c r="BD38" s="313"/>
      <c r="BE38" s="313"/>
      <c r="BF38" s="313"/>
      <c r="BG38" s="313"/>
      <c r="BH38" s="313"/>
      <c r="BI38" s="313"/>
      <c r="BJ38" s="313"/>
      <c r="BK38" s="313"/>
      <c r="BL38" s="313"/>
      <c r="BM38" s="314"/>
      <c r="BN38" s="315"/>
      <c r="BO38" s="316"/>
      <c r="BP38" s="317"/>
      <c r="BQ38" s="439" t="str">
        <f>IF(CD38=0,"",IF(CD38&gt;=14,"ｓ",IF(CD38&gt;=11,"ａ",IF(CD38&gt;=8,"ｂ",IF(CD38&gt;=5,"ｃ",IF(CD38&gt;0,"ｄ"))))))</f>
        <v/>
      </c>
      <c r="BR38" s="440"/>
      <c r="BS38" s="441"/>
      <c r="BT38" s="442"/>
      <c r="BU38" s="443"/>
      <c r="BV38" s="444"/>
      <c r="BW38" s="454"/>
      <c r="BX38" s="455"/>
      <c r="BY38" s="455"/>
      <c r="BZ38" s="456"/>
      <c r="CD38" s="70">
        <f>SUM(BQ35:BS37)</f>
        <v>0</v>
      </c>
      <c r="CE38" s="69"/>
      <c r="CF38" s="69"/>
      <c r="CG38" s="69"/>
      <c r="CJ38" s="126"/>
      <c r="CK38" s="127"/>
      <c r="CL38" s="128"/>
      <c r="CM38" s="126"/>
      <c r="CN38" s="128"/>
      <c r="CO38" s="136" t="s">
        <v>102</v>
      </c>
      <c r="CP38" s="137"/>
      <c r="CQ38" s="137"/>
      <c r="CR38" s="137"/>
      <c r="CS38" s="137"/>
      <c r="CT38" s="137"/>
      <c r="CU38" s="137"/>
      <c r="CV38" s="137"/>
      <c r="CW38" s="137"/>
      <c r="CX38" s="138"/>
    </row>
    <row r="39" spans="1:102" ht="15" customHeight="1" thickBot="1">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39"/>
      <c r="BB39" s="39"/>
      <c r="BC39" s="38"/>
      <c r="BD39" s="38"/>
      <c r="BE39" s="38"/>
      <c r="BF39" s="38"/>
      <c r="BG39" s="38"/>
      <c r="BH39" s="38"/>
      <c r="BI39" s="38"/>
      <c r="BJ39" s="38"/>
      <c r="BK39" s="38"/>
      <c r="BL39" s="38"/>
      <c r="BM39" s="38"/>
      <c r="BN39" s="38"/>
      <c r="BO39" s="38"/>
      <c r="BP39" s="38"/>
      <c r="BQ39" s="38"/>
      <c r="BR39" s="38"/>
      <c r="BS39" s="39"/>
      <c r="BT39" s="39"/>
      <c r="BU39" s="39"/>
      <c r="BV39" s="39"/>
      <c r="BW39" s="39"/>
      <c r="BX39" s="39"/>
      <c r="BY39" s="43"/>
      <c r="BZ39" s="43"/>
      <c r="CD39" s="54"/>
      <c r="CE39" s="54"/>
      <c r="CF39" s="54"/>
      <c r="CG39" s="54"/>
      <c r="CJ39" s="115" t="s">
        <v>104</v>
      </c>
      <c r="CK39" s="121"/>
      <c r="CL39" s="122"/>
      <c r="CM39" s="115" t="s">
        <v>105</v>
      </c>
      <c r="CN39" s="122"/>
      <c r="CO39" s="129" t="s">
        <v>106</v>
      </c>
      <c r="CP39" s="130"/>
      <c r="CQ39" s="130"/>
      <c r="CR39" s="130"/>
      <c r="CS39" s="130"/>
      <c r="CT39" s="130"/>
      <c r="CU39" s="130"/>
      <c r="CV39" s="130"/>
      <c r="CW39" s="130"/>
      <c r="CX39" s="131"/>
    </row>
    <row r="40" spans="1:102" ht="15" customHeight="1" thickBot="1">
      <c r="A40" s="369" t="s">
        <v>103</v>
      </c>
      <c r="B40" s="370"/>
      <c r="C40" s="370"/>
      <c r="D40" s="370"/>
      <c r="E40" s="370"/>
      <c r="F40" s="370"/>
      <c r="G40" s="370"/>
      <c r="H40" s="370"/>
      <c r="I40" s="370"/>
      <c r="J40" s="370"/>
      <c r="K40" s="370"/>
      <c r="L40" s="370"/>
      <c r="M40" s="370"/>
      <c r="N40" s="370"/>
      <c r="O40" s="370"/>
      <c r="P40" s="370"/>
      <c r="Q40" s="370"/>
      <c r="R40" s="370"/>
      <c r="S40" s="370"/>
      <c r="T40" s="370"/>
      <c r="U40" s="370"/>
      <c r="V40" s="370"/>
      <c r="W40" s="370"/>
      <c r="X40" s="371"/>
      <c r="Y40" s="408" t="s">
        <v>111</v>
      </c>
      <c r="Z40" s="370"/>
      <c r="AA40" s="370"/>
      <c r="AB40" s="370"/>
      <c r="AC40" s="370"/>
      <c r="AD40" s="370"/>
      <c r="AE40" s="370"/>
      <c r="AF40" s="370"/>
      <c r="AG40" s="370"/>
      <c r="AH40" s="370"/>
      <c r="AI40" s="370"/>
      <c r="AJ40" s="370"/>
      <c r="AK40" s="370"/>
      <c r="AL40" s="370"/>
      <c r="AM40" s="370"/>
      <c r="AN40" s="370"/>
      <c r="AO40" s="370"/>
      <c r="AP40" s="370"/>
      <c r="AQ40" s="370"/>
      <c r="AR40" s="370"/>
      <c r="AS40" s="370"/>
      <c r="AT40" s="370"/>
      <c r="AU40" s="370"/>
      <c r="AV40" s="370"/>
      <c r="AW40" s="370"/>
      <c r="AX40" s="370"/>
      <c r="AY40" s="370"/>
      <c r="AZ40" s="370"/>
      <c r="BA40" s="370"/>
      <c r="BB40" s="370"/>
      <c r="BC40" s="370"/>
      <c r="BD40" s="371"/>
      <c r="BE40" s="408" t="s">
        <v>112</v>
      </c>
      <c r="BF40" s="370"/>
      <c r="BG40" s="370"/>
      <c r="BH40" s="370"/>
      <c r="BI40" s="370"/>
      <c r="BJ40" s="370"/>
      <c r="BK40" s="370"/>
      <c r="BL40" s="370"/>
      <c r="BM40" s="370"/>
      <c r="BN40" s="370"/>
      <c r="BO40" s="370"/>
      <c r="BP40" s="370"/>
      <c r="BQ40" s="370"/>
      <c r="BR40" s="370"/>
      <c r="BS40" s="370"/>
      <c r="BT40" s="370"/>
      <c r="BU40" s="409"/>
      <c r="BV40" s="55"/>
      <c r="BW40" s="410" t="s">
        <v>83</v>
      </c>
      <c r="BX40" s="305"/>
      <c r="BY40" s="305"/>
      <c r="BZ40" s="411"/>
      <c r="CD40" s="37">
        <f>SUM(CD18,CD23,CD28,CD33,CD38)</f>
        <v>0</v>
      </c>
      <c r="CJ40" s="123"/>
      <c r="CK40" s="124"/>
      <c r="CL40" s="125"/>
      <c r="CM40" s="123"/>
      <c r="CN40" s="125"/>
      <c r="CO40" s="132" t="s">
        <v>107</v>
      </c>
      <c r="CP40" s="133"/>
      <c r="CQ40" s="133"/>
      <c r="CR40" s="133"/>
      <c r="CS40" s="133"/>
      <c r="CT40" s="133"/>
      <c r="CU40" s="133"/>
      <c r="CV40" s="133"/>
      <c r="CW40" s="133"/>
      <c r="CX40" s="134"/>
    </row>
    <row r="41" spans="1:102" ht="15" customHeight="1" thickTop="1" thickBot="1">
      <c r="A41" s="393"/>
      <c r="B41" s="394"/>
      <c r="C41" s="394"/>
      <c r="D41" s="394"/>
      <c r="E41" s="394"/>
      <c r="F41" s="394"/>
      <c r="G41" s="394"/>
      <c r="H41" s="394"/>
      <c r="I41" s="394"/>
      <c r="J41" s="394"/>
      <c r="K41" s="394"/>
      <c r="L41" s="394"/>
      <c r="M41" s="394"/>
      <c r="N41" s="394"/>
      <c r="O41" s="394"/>
      <c r="P41" s="394"/>
      <c r="Q41" s="394"/>
      <c r="R41" s="394"/>
      <c r="S41" s="394"/>
      <c r="T41" s="394"/>
      <c r="U41" s="394"/>
      <c r="V41" s="394"/>
      <c r="W41" s="394"/>
      <c r="X41" s="395"/>
      <c r="Y41" s="415"/>
      <c r="Z41" s="394"/>
      <c r="AA41" s="394"/>
      <c r="AB41" s="394"/>
      <c r="AC41" s="394"/>
      <c r="AD41" s="394"/>
      <c r="AE41" s="394"/>
      <c r="AF41" s="394"/>
      <c r="AG41" s="394"/>
      <c r="AH41" s="394"/>
      <c r="AI41" s="394"/>
      <c r="AJ41" s="394"/>
      <c r="AK41" s="394"/>
      <c r="AL41" s="394"/>
      <c r="AM41" s="394"/>
      <c r="AN41" s="394"/>
      <c r="AO41" s="394"/>
      <c r="AP41" s="394"/>
      <c r="AQ41" s="394"/>
      <c r="AR41" s="394"/>
      <c r="AS41" s="394"/>
      <c r="AT41" s="394"/>
      <c r="AU41" s="394"/>
      <c r="AV41" s="394"/>
      <c r="AW41" s="394"/>
      <c r="AX41" s="394"/>
      <c r="AY41" s="394"/>
      <c r="AZ41" s="394"/>
      <c r="BA41" s="394"/>
      <c r="BB41" s="394"/>
      <c r="BC41" s="394"/>
      <c r="BD41" s="395"/>
      <c r="BE41" s="415"/>
      <c r="BF41" s="394"/>
      <c r="BG41" s="394"/>
      <c r="BH41" s="394"/>
      <c r="BI41" s="394"/>
      <c r="BJ41" s="394"/>
      <c r="BK41" s="394"/>
      <c r="BL41" s="394"/>
      <c r="BM41" s="394"/>
      <c r="BN41" s="394"/>
      <c r="BO41" s="394"/>
      <c r="BP41" s="394"/>
      <c r="BQ41" s="394"/>
      <c r="BR41" s="394"/>
      <c r="BS41" s="394"/>
      <c r="BT41" s="394"/>
      <c r="BU41" s="418"/>
      <c r="BV41" s="56"/>
      <c r="BW41" s="412"/>
      <c r="BX41" s="413"/>
      <c r="BY41" s="413"/>
      <c r="BZ41" s="414"/>
      <c r="CJ41" s="123"/>
      <c r="CK41" s="124"/>
      <c r="CL41" s="125"/>
      <c r="CM41" s="123"/>
      <c r="CN41" s="125"/>
      <c r="CO41" s="132" t="s">
        <v>108</v>
      </c>
      <c r="CP41" s="133"/>
      <c r="CQ41" s="133"/>
      <c r="CR41" s="133"/>
      <c r="CS41" s="133"/>
      <c r="CT41" s="133"/>
      <c r="CU41" s="133"/>
      <c r="CV41" s="133"/>
      <c r="CW41" s="133"/>
      <c r="CX41" s="134"/>
    </row>
    <row r="42" spans="1:102" ht="13.5" customHeight="1">
      <c r="A42" s="396"/>
      <c r="B42" s="397"/>
      <c r="C42" s="397"/>
      <c r="D42" s="397"/>
      <c r="E42" s="397"/>
      <c r="F42" s="397"/>
      <c r="G42" s="397"/>
      <c r="H42" s="397"/>
      <c r="I42" s="397"/>
      <c r="J42" s="397"/>
      <c r="K42" s="397"/>
      <c r="L42" s="397"/>
      <c r="M42" s="397"/>
      <c r="N42" s="397"/>
      <c r="O42" s="397"/>
      <c r="P42" s="397"/>
      <c r="Q42" s="397"/>
      <c r="R42" s="397"/>
      <c r="S42" s="397"/>
      <c r="T42" s="397"/>
      <c r="U42" s="397"/>
      <c r="V42" s="397"/>
      <c r="W42" s="397"/>
      <c r="X42" s="398"/>
      <c r="Y42" s="416"/>
      <c r="Z42" s="397"/>
      <c r="AA42" s="397"/>
      <c r="AB42" s="397"/>
      <c r="AC42" s="397"/>
      <c r="AD42" s="397"/>
      <c r="AE42" s="397"/>
      <c r="AF42" s="397"/>
      <c r="AG42" s="397"/>
      <c r="AH42" s="397"/>
      <c r="AI42" s="397"/>
      <c r="AJ42" s="397"/>
      <c r="AK42" s="397"/>
      <c r="AL42" s="397"/>
      <c r="AM42" s="397"/>
      <c r="AN42" s="397"/>
      <c r="AO42" s="397"/>
      <c r="AP42" s="397"/>
      <c r="AQ42" s="397"/>
      <c r="AR42" s="397"/>
      <c r="AS42" s="397"/>
      <c r="AT42" s="397"/>
      <c r="AU42" s="397"/>
      <c r="AV42" s="397"/>
      <c r="AW42" s="397"/>
      <c r="AX42" s="397"/>
      <c r="AY42" s="397"/>
      <c r="AZ42" s="397"/>
      <c r="BA42" s="397"/>
      <c r="BB42" s="397"/>
      <c r="BC42" s="397"/>
      <c r="BD42" s="398"/>
      <c r="BE42" s="416"/>
      <c r="BF42" s="397"/>
      <c r="BG42" s="397"/>
      <c r="BH42" s="397"/>
      <c r="BI42" s="397"/>
      <c r="BJ42" s="397"/>
      <c r="BK42" s="397"/>
      <c r="BL42" s="397"/>
      <c r="BM42" s="397"/>
      <c r="BN42" s="397"/>
      <c r="BO42" s="397"/>
      <c r="BP42" s="397"/>
      <c r="BQ42" s="397"/>
      <c r="BR42" s="397"/>
      <c r="BS42" s="397"/>
      <c r="BT42" s="397"/>
      <c r="BU42" s="419"/>
      <c r="BV42" s="57"/>
      <c r="BW42" s="421" t="str">
        <f>IF(COUNTA(BQ15:BS17,BQ20:BS22,BQ25:BS27,BQ30:BS32,BQ35:BS37)&lt;15,"",IF(CD40=0,"",IF(CD40&gt;=68,"Ｓ",IF(CD40&gt;=53,"Ａ",IF(CD40&gt;=38,"Ｂ",IF(CD40&gt;=23&lt;"Ｃ",IF(CD40&gt;0,"Ｄ","")))))))</f>
        <v/>
      </c>
      <c r="BX42" s="422"/>
      <c r="BY42" s="422" t="str">
        <f>IF(AK42="","0",IF(BW42="N","0",VLOOKUP(AK42,#REF!,VLOOKUP(BW42,#REF!,2,FALSE),FALSE)))</f>
        <v>0</v>
      </c>
      <c r="BZ42" s="423"/>
      <c r="CJ42" s="126"/>
      <c r="CK42" s="127"/>
      <c r="CL42" s="128"/>
      <c r="CM42" s="126"/>
      <c r="CN42" s="128"/>
      <c r="CO42" s="402" t="s">
        <v>109</v>
      </c>
      <c r="CP42" s="403"/>
      <c r="CQ42" s="403"/>
      <c r="CR42" s="403"/>
      <c r="CS42" s="403"/>
      <c r="CT42" s="403"/>
      <c r="CU42" s="403"/>
      <c r="CV42" s="403"/>
      <c r="CW42" s="403"/>
      <c r="CX42" s="404"/>
    </row>
    <row r="43" spans="1:102">
      <c r="A43" s="396"/>
      <c r="B43" s="397"/>
      <c r="C43" s="397"/>
      <c r="D43" s="397"/>
      <c r="E43" s="397"/>
      <c r="F43" s="397"/>
      <c r="G43" s="397"/>
      <c r="H43" s="397"/>
      <c r="I43" s="397"/>
      <c r="J43" s="397"/>
      <c r="K43" s="397"/>
      <c r="L43" s="397"/>
      <c r="M43" s="397"/>
      <c r="N43" s="397"/>
      <c r="O43" s="397"/>
      <c r="P43" s="397"/>
      <c r="Q43" s="397"/>
      <c r="R43" s="397"/>
      <c r="S43" s="397"/>
      <c r="T43" s="397"/>
      <c r="U43" s="397"/>
      <c r="V43" s="397"/>
      <c r="W43" s="397"/>
      <c r="X43" s="398"/>
      <c r="Y43" s="416"/>
      <c r="Z43" s="397"/>
      <c r="AA43" s="397"/>
      <c r="AB43" s="397"/>
      <c r="AC43" s="397"/>
      <c r="AD43" s="397"/>
      <c r="AE43" s="397"/>
      <c r="AF43" s="397"/>
      <c r="AG43" s="397"/>
      <c r="AH43" s="397"/>
      <c r="AI43" s="397"/>
      <c r="AJ43" s="397"/>
      <c r="AK43" s="397"/>
      <c r="AL43" s="397"/>
      <c r="AM43" s="397"/>
      <c r="AN43" s="397"/>
      <c r="AO43" s="397"/>
      <c r="AP43" s="397"/>
      <c r="AQ43" s="397"/>
      <c r="AR43" s="397"/>
      <c r="AS43" s="397"/>
      <c r="AT43" s="397"/>
      <c r="AU43" s="397"/>
      <c r="AV43" s="397"/>
      <c r="AW43" s="397"/>
      <c r="AX43" s="397"/>
      <c r="AY43" s="397"/>
      <c r="AZ43" s="397"/>
      <c r="BA43" s="397"/>
      <c r="BB43" s="397"/>
      <c r="BC43" s="397"/>
      <c r="BD43" s="398"/>
      <c r="BE43" s="416"/>
      <c r="BF43" s="397"/>
      <c r="BG43" s="397"/>
      <c r="BH43" s="397"/>
      <c r="BI43" s="397"/>
      <c r="BJ43" s="397"/>
      <c r="BK43" s="397"/>
      <c r="BL43" s="397"/>
      <c r="BM43" s="397"/>
      <c r="BN43" s="397"/>
      <c r="BO43" s="397"/>
      <c r="BP43" s="397"/>
      <c r="BQ43" s="397"/>
      <c r="BR43" s="397"/>
      <c r="BS43" s="397"/>
      <c r="BT43" s="397"/>
      <c r="BU43" s="419"/>
      <c r="BV43" s="57"/>
      <c r="BW43" s="424" t="str">
        <f>IF(AI43="","0",IF(BU43="N","0",VLOOKUP(AI43,#REF!,VLOOKUP(BU43,#REF!,2,FALSE),FALSE)))</f>
        <v>0</v>
      </c>
      <c r="BX43" s="425"/>
      <c r="BY43" s="425" t="str">
        <f>IF(AK43="","0",IF(BW43="N","0",VLOOKUP(AK43,#REF!,VLOOKUP(BW43,#REF!,2,FALSE),FALSE)))</f>
        <v>0</v>
      </c>
      <c r="BZ43" s="426"/>
      <c r="CJ43" s="109" t="s">
        <v>113</v>
      </c>
      <c r="CK43" s="110"/>
      <c r="CL43" s="111"/>
      <c r="CM43" s="109" t="s">
        <v>114</v>
      </c>
      <c r="CN43" s="111"/>
      <c r="CO43" s="431" t="s">
        <v>110</v>
      </c>
      <c r="CP43" s="432"/>
      <c r="CQ43" s="432"/>
      <c r="CR43" s="432"/>
      <c r="CS43" s="432"/>
      <c r="CT43" s="432"/>
      <c r="CU43" s="432"/>
      <c r="CV43" s="432"/>
      <c r="CW43" s="432"/>
      <c r="CX43" s="433"/>
    </row>
    <row r="44" spans="1:102">
      <c r="A44" s="396"/>
      <c r="B44" s="397"/>
      <c r="C44" s="397"/>
      <c r="D44" s="397"/>
      <c r="E44" s="397"/>
      <c r="F44" s="397"/>
      <c r="G44" s="397"/>
      <c r="H44" s="397"/>
      <c r="I44" s="397"/>
      <c r="J44" s="397"/>
      <c r="K44" s="397"/>
      <c r="L44" s="397"/>
      <c r="M44" s="397"/>
      <c r="N44" s="397"/>
      <c r="O44" s="397"/>
      <c r="P44" s="397"/>
      <c r="Q44" s="397"/>
      <c r="R44" s="397"/>
      <c r="S44" s="397"/>
      <c r="T44" s="397"/>
      <c r="U44" s="397"/>
      <c r="V44" s="397"/>
      <c r="W44" s="397"/>
      <c r="X44" s="398"/>
      <c r="Y44" s="416"/>
      <c r="Z44" s="397"/>
      <c r="AA44" s="397"/>
      <c r="AB44" s="397"/>
      <c r="AC44" s="397"/>
      <c r="AD44" s="397"/>
      <c r="AE44" s="397"/>
      <c r="AF44" s="397"/>
      <c r="AG44" s="397"/>
      <c r="AH44" s="397"/>
      <c r="AI44" s="397"/>
      <c r="AJ44" s="397"/>
      <c r="AK44" s="397"/>
      <c r="AL44" s="397"/>
      <c r="AM44" s="397"/>
      <c r="AN44" s="397"/>
      <c r="AO44" s="397"/>
      <c r="AP44" s="397"/>
      <c r="AQ44" s="397"/>
      <c r="AR44" s="397"/>
      <c r="AS44" s="397"/>
      <c r="AT44" s="397"/>
      <c r="AU44" s="397"/>
      <c r="AV44" s="397"/>
      <c r="AW44" s="397"/>
      <c r="AX44" s="397"/>
      <c r="AY44" s="397"/>
      <c r="AZ44" s="397"/>
      <c r="BA44" s="397"/>
      <c r="BB44" s="397"/>
      <c r="BC44" s="397"/>
      <c r="BD44" s="398"/>
      <c r="BE44" s="416"/>
      <c r="BF44" s="397"/>
      <c r="BG44" s="397"/>
      <c r="BH44" s="397"/>
      <c r="BI44" s="397"/>
      <c r="BJ44" s="397"/>
      <c r="BK44" s="397"/>
      <c r="BL44" s="397"/>
      <c r="BM44" s="397"/>
      <c r="BN44" s="397"/>
      <c r="BO44" s="397"/>
      <c r="BP44" s="397"/>
      <c r="BQ44" s="397"/>
      <c r="BR44" s="397"/>
      <c r="BS44" s="397"/>
      <c r="BT44" s="397"/>
      <c r="BU44" s="419"/>
      <c r="BV44" s="58"/>
      <c r="BW44" s="424" t="str">
        <f>IF(AI44="","0",IF(BU44="N","0",VLOOKUP(AI44,#REF!,VLOOKUP(BU44,#REF!,2,FALSE),FALSE)))</f>
        <v>0</v>
      </c>
      <c r="BX44" s="425"/>
      <c r="BY44" s="425" t="str">
        <f>IF(AK44="","0",IF(BW44="N","0",VLOOKUP(AK44,#REF!,VLOOKUP(BW44,#REF!,2,FALSE),FALSE)))</f>
        <v>0</v>
      </c>
      <c r="BZ44" s="426"/>
      <c r="CJ44" s="142"/>
      <c r="CK44" s="430"/>
      <c r="CL44" s="143"/>
      <c r="CM44" s="142"/>
      <c r="CN44" s="143"/>
      <c r="CO44" s="405" t="s">
        <v>115</v>
      </c>
      <c r="CP44" s="406"/>
      <c r="CQ44" s="406"/>
      <c r="CR44" s="406"/>
      <c r="CS44" s="406"/>
      <c r="CT44" s="406"/>
      <c r="CU44" s="406"/>
      <c r="CV44" s="406"/>
      <c r="CW44" s="406"/>
      <c r="CX44" s="407"/>
    </row>
    <row r="45" spans="1:102" ht="14.25" thickBot="1">
      <c r="A45" s="399"/>
      <c r="B45" s="400"/>
      <c r="C45" s="400"/>
      <c r="D45" s="400"/>
      <c r="E45" s="400"/>
      <c r="F45" s="400"/>
      <c r="G45" s="400"/>
      <c r="H45" s="400"/>
      <c r="I45" s="400"/>
      <c r="J45" s="400"/>
      <c r="K45" s="400"/>
      <c r="L45" s="400"/>
      <c r="M45" s="400"/>
      <c r="N45" s="400"/>
      <c r="O45" s="400"/>
      <c r="P45" s="400"/>
      <c r="Q45" s="400"/>
      <c r="R45" s="400"/>
      <c r="S45" s="400"/>
      <c r="T45" s="400"/>
      <c r="U45" s="400"/>
      <c r="V45" s="400"/>
      <c r="W45" s="400"/>
      <c r="X45" s="401"/>
      <c r="Y45" s="417"/>
      <c r="Z45" s="400"/>
      <c r="AA45" s="400"/>
      <c r="AB45" s="400"/>
      <c r="AC45" s="400"/>
      <c r="AD45" s="400"/>
      <c r="AE45" s="400"/>
      <c r="AF45" s="400"/>
      <c r="AG45" s="400"/>
      <c r="AH45" s="400"/>
      <c r="AI45" s="400"/>
      <c r="AJ45" s="400"/>
      <c r="AK45" s="400"/>
      <c r="AL45" s="400"/>
      <c r="AM45" s="400"/>
      <c r="AN45" s="400"/>
      <c r="AO45" s="400"/>
      <c r="AP45" s="400"/>
      <c r="AQ45" s="400"/>
      <c r="AR45" s="400"/>
      <c r="AS45" s="400"/>
      <c r="AT45" s="400"/>
      <c r="AU45" s="400"/>
      <c r="AV45" s="400"/>
      <c r="AW45" s="400"/>
      <c r="AX45" s="400"/>
      <c r="AY45" s="400"/>
      <c r="AZ45" s="400"/>
      <c r="BA45" s="400"/>
      <c r="BB45" s="400"/>
      <c r="BC45" s="400"/>
      <c r="BD45" s="401"/>
      <c r="BE45" s="417"/>
      <c r="BF45" s="400"/>
      <c r="BG45" s="400"/>
      <c r="BH45" s="400"/>
      <c r="BI45" s="400"/>
      <c r="BJ45" s="400"/>
      <c r="BK45" s="400"/>
      <c r="BL45" s="400"/>
      <c r="BM45" s="400"/>
      <c r="BN45" s="400"/>
      <c r="BO45" s="400"/>
      <c r="BP45" s="400"/>
      <c r="BQ45" s="400"/>
      <c r="BR45" s="400"/>
      <c r="BS45" s="400"/>
      <c r="BT45" s="400"/>
      <c r="BU45" s="420"/>
      <c r="BV45" s="58"/>
      <c r="BW45" s="427" t="str">
        <f>IF(AI45="","0",IF(BU45="N","0",VLOOKUP(AI45,#REF!,VLOOKUP(BU45,#REF!,2,FALSE),FALSE)))</f>
        <v>0</v>
      </c>
      <c r="BX45" s="428"/>
      <c r="BY45" s="428" t="str">
        <f>IF(AK45="","0",IF(BW45="N","0",VLOOKUP(AK45,#REF!,VLOOKUP(BW45,#REF!,2,FALSE),FALSE)))</f>
        <v>0</v>
      </c>
      <c r="BZ45" s="429"/>
      <c r="CJ45" s="112"/>
      <c r="CK45" s="113"/>
      <c r="CL45" s="114"/>
      <c r="CM45" s="112"/>
      <c r="CN45" s="114"/>
      <c r="CO45" s="405" t="s">
        <v>115</v>
      </c>
      <c r="CP45" s="406"/>
      <c r="CQ45" s="406"/>
      <c r="CR45" s="406"/>
      <c r="CS45" s="406"/>
      <c r="CT45" s="406"/>
      <c r="CU45" s="406"/>
      <c r="CV45" s="406"/>
      <c r="CW45" s="406"/>
      <c r="CX45" s="407"/>
    </row>
    <row r="46" spans="1:102" ht="14.25" thickBot="1">
      <c r="CO46" s="402" t="s">
        <v>116</v>
      </c>
      <c r="CP46" s="403"/>
      <c r="CQ46" s="403"/>
      <c r="CR46" s="403"/>
      <c r="CS46" s="403"/>
      <c r="CT46" s="403"/>
      <c r="CU46" s="403"/>
      <c r="CV46" s="403"/>
      <c r="CW46" s="403"/>
      <c r="CX46" s="404"/>
    </row>
    <row r="47" spans="1:102" ht="15" thickTop="1" thickBot="1">
      <c r="A47" s="434" t="s">
        <v>0</v>
      </c>
      <c r="B47" s="435"/>
      <c r="C47" s="435"/>
      <c r="D47" s="436"/>
      <c r="E47" s="438">
        <f>E4</f>
        <v>0</v>
      </c>
      <c r="F47" s="437"/>
      <c r="G47" s="437">
        <f>G4</f>
        <v>0</v>
      </c>
      <c r="H47" s="437"/>
      <c r="I47" s="3" t="s">
        <v>1</v>
      </c>
      <c r="J47" s="437">
        <f>J4</f>
        <v>0</v>
      </c>
      <c r="K47" s="437"/>
      <c r="L47" s="3" t="s">
        <v>2</v>
      </c>
      <c r="M47" s="437">
        <f>M4</f>
        <v>0</v>
      </c>
      <c r="N47" s="437"/>
      <c r="O47" s="3" t="s">
        <v>3</v>
      </c>
      <c r="P47" s="3" t="s">
        <v>4</v>
      </c>
      <c r="Q47" s="437">
        <f>Q4</f>
        <v>0</v>
      </c>
      <c r="R47" s="437"/>
      <c r="S47" s="437">
        <f>S4</f>
        <v>0</v>
      </c>
      <c r="T47" s="437"/>
      <c r="U47" s="3" t="s">
        <v>1</v>
      </c>
      <c r="V47" s="437">
        <f>V4</f>
        <v>0</v>
      </c>
      <c r="W47" s="437"/>
      <c r="X47" s="3" t="s">
        <v>2</v>
      </c>
      <c r="Y47" s="437">
        <f>Y4</f>
        <v>0</v>
      </c>
      <c r="Z47" s="437"/>
      <c r="AA47" s="3" t="s">
        <v>5</v>
      </c>
      <c r="AB47" s="4"/>
      <c r="AC47" s="1"/>
      <c r="AD47" s="505" t="s">
        <v>6</v>
      </c>
      <c r="AE47" s="499"/>
      <c r="AF47" s="499"/>
      <c r="AG47" s="499"/>
      <c r="AH47" s="499"/>
      <c r="AI47" s="506"/>
      <c r="AJ47" s="498" t="s">
        <v>7</v>
      </c>
      <c r="AK47" s="499"/>
      <c r="AL47" s="499"/>
      <c r="AM47" s="564">
        <f>AM4</f>
        <v>0</v>
      </c>
      <c r="AN47" s="564"/>
      <c r="AO47" s="564"/>
      <c r="AP47" s="564"/>
      <c r="AQ47" s="564"/>
      <c r="AR47" s="564"/>
      <c r="AS47" s="564"/>
      <c r="AT47" s="564"/>
      <c r="AU47" s="564"/>
      <c r="AV47" s="565"/>
      <c r="AW47" s="498" t="s">
        <v>8</v>
      </c>
      <c r="AX47" s="499"/>
      <c r="AY47" s="499"/>
      <c r="AZ47" s="564">
        <f>AZ4</f>
        <v>0</v>
      </c>
      <c r="BA47" s="564"/>
      <c r="BB47" s="573"/>
      <c r="BC47" s="573"/>
      <c r="BD47" s="573"/>
      <c r="BE47" s="573"/>
      <c r="BF47" s="573"/>
      <c r="BG47" s="573"/>
      <c r="BH47" s="573"/>
      <c r="BI47" s="574"/>
      <c r="BJ47" s="498" t="s">
        <v>9</v>
      </c>
      <c r="BK47" s="499"/>
      <c r="BL47" s="499"/>
      <c r="BM47" s="564">
        <f>BM4</f>
        <v>0</v>
      </c>
      <c r="BN47" s="564"/>
      <c r="BO47" s="564"/>
      <c r="BP47" s="564"/>
      <c r="BQ47" s="564"/>
      <c r="BR47" s="564"/>
      <c r="BS47" s="564"/>
      <c r="BT47" s="564"/>
      <c r="BU47" s="564"/>
      <c r="BV47" s="564"/>
      <c r="BW47" s="564"/>
      <c r="BX47" s="564"/>
      <c r="BY47" s="572"/>
    </row>
    <row r="48" spans="1:102" ht="9.75" customHeight="1" thickTop="1" thickBot="1">
      <c r="A48" s="32"/>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7"/>
      <c r="BB48" s="1"/>
      <c r="BC48" s="1"/>
      <c r="BD48" s="1"/>
      <c r="BE48" s="1"/>
      <c r="BF48" s="1"/>
      <c r="BG48" s="1"/>
      <c r="BH48" s="1"/>
      <c r="BI48" s="1"/>
      <c r="BJ48" s="1"/>
      <c r="BK48" s="1"/>
      <c r="BL48" s="1"/>
      <c r="BM48" s="1"/>
      <c r="BN48" s="1"/>
      <c r="BO48" s="1"/>
      <c r="BP48" s="1"/>
      <c r="BQ48" s="1"/>
      <c r="BR48" s="1"/>
      <c r="BS48" s="1"/>
      <c r="BT48" s="1"/>
      <c r="BU48" s="1"/>
      <c r="BV48" s="1"/>
      <c r="BW48" s="1"/>
      <c r="BX48" s="1"/>
      <c r="BY48" s="1"/>
    </row>
    <row r="49" spans="1:103" ht="15" customHeight="1" thickTop="1">
      <c r="A49" s="277" t="s">
        <v>16</v>
      </c>
      <c r="B49" s="278"/>
      <c r="C49" s="278"/>
      <c r="D49" s="279"/>
      <c r="E49" s="372"/>
      <c r="F49" s="373"/>
      <c r="G49" s="373"/>
      <c r="H49" s="373"/>
      <c r="I49" s="6" t="s">
        <v>1</v>
      </c>
      <c r="J49" s="373"/>
      <c r="K49" s="373"/>
      <c r="L49" s="6" t="s">
        <v>2</v>
      </c>
      <c r="M49" s="373"/>
      <c r="N49" s="373"/>
      <c r="O49" s="6" t="s">
        <v>3</v>
      </c>
      <c r="P49" s="6"/>
      <c r="Q49" s="5"/>
      <c r="R49" s="1"/>
      <c r="S49" s="1"/>
      <c r="T49" s="1"/>
      <c r="U49" s="1"/>
      <c r="V49" s="1"/>
      <c r="W49" s="1"/>
      <c r="X49" s="1"/>
      <c r="Y49" s="1"/>
      <c r="Z49" s="1"/>
      <c r="AA49" s="1"/>
      <c r="AB49" s="1"/>
      <c r="AC49" s="1"/>
      <c r="AD49" s="508" t="s">
        <v>118</v>
      </c>
      <c r="AE49" s="509"/>
      <c r="AF49" s="509"/>
      <c r="AG49" s="510"/>
      <c r="AH49" s="511" t="s">
        <v>11</v>
      </c>
      <c r="AI49" s="512"/>
      <c r="AJ49" s="512"/>
      <c r="AK49" s="512"/>
      <c r="AL49" s="373"/>
      <c r="AM49" s="373"/>
      <c r="AN49" s="373"/>
      <c r="AO49" s="373"/>
      <c r="AP49" s="373"/>
      <c r="AQ49" s="373"/>
      <c r="AR49" s="373"/>
      <c r="AS49" s="373"/>
      <c r="AT49" s="575"/>
      <c r="AU49" s="511" t="s">
        <v>9</v>
      </c>
      <c r="AV49" s="512"/>
      <c r="AW49" s="373" t="s">
        <v>12</v>
      </c>
      <c r="AX49" s="373"/>
      <c r="AY49" s="373"/>
      <c r="AZ49" s="373"/>
      <c r="BA49" s="373"/>
      <c r="BB49" s="373"/>
      <c r="BC49" s="373"/>
      <c r="BD49" s="373"/>
      <c r="BE49" s="373"/>
      <c r="BF49" s="373"/>
      <c r="BG49" s="575"/>
      <c r="BH49" s="520" t="s">
        <v>123</v>
      </c>
      <c r="BI49" s="521"/>
      <c r="BJ49" s="521"/>
      <c r="BK49" s="521"/>
      <c r="BL49" s="521"/>
      <c r="BM49" s="521"/>
      <c r="BN49" s="373"/>
      <c r="BO49" s="373"/>
      <c r="BP49" s="373"/>
      <c r="BQ49" s="373"/>
      <c r="BR49" s="6" t="s">
        <v>1</v>
      </c>
      <c r="BS49" s="373"/>
      <c r="BT49" s="373"/>
      <c r="BU49" s="6" t="s">
        <v>2</v>
      </c>
      <c r="BV49" s="373"/>
      <c r="BW49" s="373"/>
      <c r="BX49" s="6" t="s">
        <v>5</v>
      </c>
      <c r="BY49" s="23"/>
    </row>
    <row r="50" spans="1:103" ht="14.25" thickBot="1">
      <c r="A50" s="630" t="s">
        <v>10</v>
      </c>
      <c r="B50" s="631"/>
      <c r="C50" s="631"/>
      <c r="D50" s="632"/>
      <c r="E50" s="374"/>
      <c r="F50" s="375"/>
      <c r="G50" s="375"/>
      <c r="H50" s="375"/>
      <c r="I50" s="19" t="s">
        <v>1</v>
      </c>
      <c r="J50" s="375"/>
      <c r="K50" s="375"/>
      <c r="L50" s="19" t="s">
        <v>2</v>
      </c>
      <c r="M50" s="375"/>
      <c r="N50" s="375"/>
      <c r="O50" s="19" t="s">
        <v>3</v>
      </c>
      <c r="P50" s="20"/>
      <c r="Q50" s="5"/>
      <c r="R50" s="7"/>
      <c r="S50" s="7"/>
      <c r="T50" s="7"/>
      <c r="U50" s="7"/>
      <c r="V50" s="7"/>
      <c r="W50" s="7"/>
      <c r="X50" s="7"/>
      <c r="Y50" s="7"/>
      <c r="Z50" s="7"/>
      <c r="AA50" s="7"/>
      <c r="AB50" s="7"/>
      <c r="AC50" s="1"/>
      <c r="AD50" s="468" t="s">
        <v>117</v>
      </c>
      <c r="AE50" s="469"/>
      <c r="AF50" s="469"/>
      <c r="AG50" s="470"/>
      <c r="AH50" s="471" t="s">
        <v>11</v>
      </c>
      <c r="AI50" s="472"/>
      <c r="AJ50" s="472"/>
      <c r="AK50" s="472"/>
      <c r="AL50" s="483"/>
      <c r="AM50" s="483"/>
      <c r="AN50" s="483"/>
      <c r="AO50" s="483"/>
      <c r="AP50" s="483"/>
      <c r="AQ50" s="483"/>
      <c r="AR50" s="483"/>
      <c r="AS50" s="483"/>
      <c r="AT50" s="576"/>
      <c r="AU50" s="471" t="s">
        <v>9</v>
      </c>
      <c r="AV50" s="472"/>
      <c r="AW50" s="483"/>
      <c r="AX50" s="483"/>
      <c r="AY50" s="483"/>
      <c r="AZ50" s="483"/>
      <c r="BA50" s="483"/>
      <c r="BB50" s="483"/>
      <c r="BC50" s="483"/>
      <c r="BD50" s="483"/>
      <c r="BE50" s="483"/>
      <c r="BF50" s="483"/>
      <c r="BG50" s="576"/>
      <c r="BH50" s="475" t="s">
        <v>124</v>
      </c>
      <c r="BI50" s="476"/>
      <c r="BJ50" s="476"/>
      <c r="BK50" s="476"/>
      <c r="BL50" s="476"/>
      <c r="BM50" s="476"/>
      <c r="BN50" s="375"/>
      <c r="BO50" s="375"/>
      <c r="BP50" s="375"/>
      <c r="BQ50" s="375"/>
      <c r="BR50" s="19" t="s">
        <v>1</v>
      </c>
      <c r="BS50" s="375"/>
      <c r="BT50" s="375"/>
      <c r="BU50" s="19" t="s">
        <v>2</v>
      </c>
      <c r="BV50" s="375"/>
      <c r="BW50" s="375"/>
      <c r="BX50" s="19" t="s">
        <v>5</v>
      </c>
      <c r="BY50" s="20"/>
    </row>
    <row r="51" spans="1:103" ht="15" thickTop="1" thickBot="1">
      <c r="A51" s="495" t="s">
        <v>121</v>
      </c>
      <c r="B51" s="496"/>
      <c r="C51" s="496"/>
      <c r="D51" s="497"/>
      <c r="E51" s="629"/>
      <c r="F51" s="483"/>
      <c r="G51" s="477"/>
      <c r="H51" s="477"/>
      <c r="I51" s="21" t="s">
        <v>1</v>
      </c>
      <c r="J51" s="477"/>
      <c r="K51" s="477"/>
      <c r="L51" s="21" t="s">
        <v>2</v>
      </c>
      <c r="M51" s="477"/>
      <c r="N51" s="477"/>
      <c r="O51" s="21" t="s">
        <v>3</v>
      </c>
      <c r="P51" s="21"/>
      <c r="Q51" s="5"/>
      <c r="R51" s="7"/>
      <c r="S51" s="7"/>
      <c r="T51" s="7"/>
      <c r="U51" s="7"/>
      <c r="V51" s="7"/>
      <c r="W51" s="7"/>
      <c r="X51" s="7"/>
      <c r="Y51" s="7"/>
      <c r="Z51" s="7"/>
      <c r="AA51" s="7"/>
      <c r="AB51" s="7"/>
      <c r="AC51" s="1"/>
      <c r="AD51" s="478"/>
      <c r="AE51" s="478"/>
      <c r="AF51" s="478"/>
      <c r="AG51" s="478"/>
      <c r="AH51" s="478"/>
      <c r="AI51" s="478"/>
      <c r="AJ51" s="478"/>
      <c r="AK51" s="478"/>
      <c r="AL51" s="478"/>
      <c r="AM51" s="478"/>
      <c r="AN51" s="478"/>
      <c r="AO51" s="478"/>
      <c r="AP51" s="478"/>
      <c r="AQ51" s="478"/>
      <c r="AR51" s="478"/>
      <c r="AS51" s="478"/>
      <c r="AT51" s="478"/>
      <c r="AU51" s="478"/>
      <c r="AV51" s="478"/>
      <c r="AW51" s="478"/>
      <c r="AX51" s="478"/>
      <c r="AY51" s="478"/>
      <c r="AZ51" s="478"/>
      <c r="BA51" s="478"/>
      <c r="BB51" s="478"/>
      <c r="BC51" s="478"/>
      <c r="BD51" s="478"/>
      <c r="BE51" s="478"/>
      <c r="BF51" s="478"/>
      <c r="BG51" s="478"/>
      <c r="BH51" s="479" t="s">
        <v>125</v>
      </c>
      <c r="BI51" s="480"/>
      <c r="BJ51" s="480"/>
      <c r="BK51" s="480"/>
      <c r="BL51" s="480"/>
      <c r="BM51" s="480"/>
      <c r="BN51" s="483"/>
      <c r="BO51" s="483"/>
      <c r="BP51" s="477"/>
      <c r="BQ51" s="477"/>
      <c r="BR51" s="21" t="s">
        <v>1</v>
      </c>
      <c r="BS51" s="477"/>
      <c r="BT51" s="477"/>
      <c r="BU51" s="21" t="s">
        <v>2</v>
      </c>
      <c r="BV51" s="477"/>
      <c r="BW51" s="477"/>
      <c r="BX51" s="21" t="s">
        <v>5</v>
      </c>
      <c r="BY51" s="22"/>
    </row>
    <row r="52" spans="1:103" ht="21.75" customHeight="1" thickTop="1">
      <c r="A52" s="29" t="s">
        <v>21</v>
      </c>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0"/>
      <c r="BO52" s="10"/>
      <c r="BP52" s="18"/>
      <c r="BQ52" s="18"/>
      <c r="BR52" s="10"/>
      <c r="BS52" s="18"/>
      <c r="BT52" s="18"/>
      <c r="BU52" s="10"/>
      <c r="BV52" s="18"/>
      <c r="BW52" s="18"/>
      <c r="BX52" s="10"/>
      <c r="BY52" s="10"/>
    </row>
    <row r="53" spans="1:103" ht="4.5" customHeight="1">
      <c r="A53" s="11"/>
      <c r="B53" s="12"/>
      <c r="C53" s="12"/>
      <c r="D53" s="12"/>
      <c r="E53" s="8"/>
      <c r="F53" s="8"/>
      <c r="G53" s="12"/>
      <c r="H53" s="12"/>
      <c r="I53" s="8"/>
      <c r="J53" s="12"/>
      <c r="K53" s="12"/>
      <c r="L53" s="8"/>
      <c r="M53" s="12"/>
      <c r="N53" s="12"/>
      <c r="O53" s="8"/>
      <c r="P53" s="8"/>
      <c r="Q53" s="8"/>
      <c r="R53" s="8"/>
      <c r="S53" s="8"/>
      <c r="T53" s="12"/>
      <c r="U53" s="12"/>
      <c r="V53" s="12"/>
      <c r="W53" s="12"/>
      <c r="X53" s="12"/>
      <c r="Y53" s="12"/>
      <c r="Z53" s="12"/>
      <c r="AA53" s="12"/>
      <c r="AB53" s="12"/>
      <c r="AC53" s="8"/>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8"/>
      <c r="BO53" s="8"/>
      <c r="BP53" s="12"/>
      <c r="BQ53" s="12"/>
      <c r="BR53" s="8"/>
      <c r="BS53" s="12"/>
      <c r="BT53" s="12"/>
      <c r="BU53" s="8"/>
      <c r="BV53" s="12"/>
      <c r="BW53" s="12"/>
      <c r="BX53" s="8"/>
      <c r="BY53" s="8"/>
    </row>
    <row r="54" spans="1:103" ht="15.6" customHeight="1" thickBot="1">
      <c r="A54" s="30" t="s">
        <v>120</v>
      </c>
      <c r="B54" s="30"/>
      <c r="C54" s="30"/>
      <c r="D54" s="30"/>
      <c r="E54" s="30"/>
      <c r="F54" s="30"/>
      <c r="G54" s="30"/>
      <c r="H54" s="30"/>
      <c r="I54" s="30"/>
      <c r="J54" s="30"/>
      <c r="K54" s="30"/>
      <c r="L54" s="8"/>
      <c r="M54" s="12"/>
      <c r="N54" s="12"/>
      <c r="O54" s="8"/>
      <c r="P54" s="8"/>
      <c r="Q54" s="8"/>
      <c r="R54" s="8"/>
      <c r="S54" s="8"/>
      <c r="T54" s="12"/>
      <c r="U54" s="12"/>
      <c r="V54" s="12"/>
      <c r="W54" s="12"/>
      <c r="X54" s="12"/>
      <c r="Y54" s="12"/>
      <c r="Z54" s="12"/>
      <c r="AA54" s="12"/>
      <c r="AB54" s="12"/>
      <c r="AC54" s="8"/>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8"/>
      <c r="BO54" s="8"/>
      <c r="BP54" s="12"/>
      <c r="BQ54" s="12"/>
      <c r="BR54" s="8"/>
      <c r="BS54" s="12"/>
      <c r="BT54" s="12"/>
      <c r="BU54" s="8"/>
      <c r="BV54" s="12"/>
      <c r="BW54" s="12"/>
      <c r="BX54" s="8"/>
      <c r="BY54" s="8"/>
    </row>
    <row r="55" spans="1:103" ht="18" customHeight="1">
      <c r="A55" s="490" t="s">
        <v>17</v>
      </c>
      <c r="B55" s="196"/>
      <c r="C55" s="197"/>
      <c r="D55" s="195" t="s">
        <v>18</v>
      </c>
      <c r="E55" s="196"/>
      <c r="F55" s="196"/>
      <c r="G55" s="196"/>
      <c r="H55" s="196"/>
      <c r="I55" s="196"/>
      <c r="J55" s="196"/>
      <c r="K55" s="197"/>
      <c r="L55" s="387" t="s">
        <v>19</v>
      </c>
      <c r="M55" s="388"/>
      <c r="N55" s="388"/>
      <c r="O55" s="388"/>
      <c r="P55" s="388"/>
      <c r="Q55" s="388"/>
      <c r="R55" s="388"/>
      <c r="S55" s="388"/>
      <c r="T55" s="388"/>
      <c r="U55" s="388"/>
      <c r="V55" s="388"/>
      <c r="W55" s="388"/>
      <c r="X55" s="388"/>
      <c r="Y55" s="388"/>
      <c r="Z55" s="388"/>
      <c r="AA55" s="389"/>
      <c r="AB55" s="541" t="s">
        <v>155</v>
      </c>
      <c r="AC55" s="542"/>
      <c r="AD55" s="542"/>
      <c r="AE55" s="543"/>
      <c r="AF55" s="491" t="s">
        <v>151</v>
      </c>
      <c r="AG55" s="492"/>
      <c r="AH55" s="622" t="s">
        <v>26</v>
      </c>
      <c r="AI55" s="623"/>
      <c r="AJ55" s="557" t="s">
        <v>140</v>
      </c>
      <c r="AK55" s="557"/>
      <c r="AL55" s="557"/>
      <c r="AM55" s="557"/>
      <c r="AN55" s="557"/>
      <c r="AO55" s="557"/>
      <c r="AP55" s="557"/>
      <c r="AQ55" s="557"/>
      <c r="AR55" s="557"/>
      <c r="AS55" s="557"/>
      <c r="AT55" s="557"/>
      <c r="AU55" s="557"/>
      <c r="AV55" s="557"/>
      <c r="AW55" s="557"/>
      <c r="AX55" s="557"/>
      <c r="AY55" s="557"/>
      <c r="AZ55" s="558"/>
      <c r="BA55" s="556" t="s">
        <v>118</v>
      </c>
      <c r="BB55" s="557"/>
      <c r="BC55" s="557"/>
      <c r="BD55" s="557"/>
      <c r="BE55" s="557"/>
      <c r="BF55" s="557"/>
      <c r="BG55" s="557"/>
      <c r="BH55" s="557"/>
      <c r="BI55" s="557"/>
      <c r="BJ55" s="557"/>
      <c r="BK55" s="557"/>
      <c r="BL55" s="557"/>
      <c r="BM55" s="557"/>
      <c r="BN55" s="557"/>
      <c r="BO55" s="557"/>
      <c r="BP55" s="557"/>
      <c r="BQ55" s="557"/>
      <c r="BR55" s="557"/>
      <c r="BS55" s="557"/>
      <c r="BT55" s="557"/>
      <c r="BU55" s="558"/>
      <c r="BV55" s="618" t="s">
        <v>117</v>
      </c>
      <c r="BW55" s="196"/>
      <c r="BX55" s="196"/>
      <c r="BY55" s="196"/>
      <c r="BZ55" s="619"/>
      <c r="CC55" s="633"/>
      <c r="CD55" s="633"/>
      <c r="CE55" s="633"/>
      <c r="CF55" s="633"/>
      <c r="CJ55" t="s">
        <v>197</v>
      </c>
    </row>
    <row r="56" spans="1:103" ht="31.15" customHeight="1" thickBot="1">
      <c r="A56" s="13"/>
      <c r="B56" s="14"/>
      <c r="C56" s="14"/>
      <c r="D56" s="15"/>
      <c r="E56" s="14"/>
      <c r="F56" s="14"/>
      <c r="G56" s="14"/>
      <c r="H56" s="14"/>
      <c r="I56" s="14"/>
      <c r="J56" s="14"/>
      <c r="K56" s="16"/>
      <c r="L56" s="390" t="s">
        <v>138</v>
      </c>
      <c r="M56" s="391"/>
      <c r="N56" s="391"/>
      <c r="O56" s="391"/>
      <c r="P56" s="391"/>
      <c r="Q56" s="391"/>
      <c r="R56" s="391"/>
      <c r="S56" s="391"/>
      <c r="T56" s="391"/>
      <c r="U56" s="391"/>
      <c r="V56" s="391"/>
      <c r="W56" s="391"/>
      <c r="X56" s="391"/>
      <c r="Y56" s="391"/>
      <c r="Z56" s="391"/>
      <c r="AA56" s="392"/>
      <c r="AB56" s="544"/>
      <c r="AC56" s="545"/>
      <c r="AD56" s="545"/>
      <c r="AE56" s="546"/>
      <c r="AF56" s="493"/>
      <c r="AG56" s="494"/>
      <c r="AH56" s="624"/>
      <c r="AI56" s="625"/>
      <c r="AJ56" s="620" t="s">
        <v>139</v>
      </c>
      <c r="AK56" s="620"/>
      <c r="AL56" s="620"/>
      <c r="AM56" s="620"/>
      <c r="AN56" s="620"/>
      <c r="AO56" s="620"/>
      <c r="AP56" s="620"/>
      <c r="AQ56" s="620"/>
      <c r="AR56" s="620"/>
      <c r="AS56" s="620"/>
      <c r="AT56" s="620"/>
      <c r="AU56" s="620"/>
      <c r="AV56" s="620"/>
      <c r="AW56" s="620"/>
      <c r="AX56" s="621"/>
      <c r="AY56" s="577" t="s">
        <v>27</v>
      </c>
      <c r="AZ56" s="548"/>
      <c r="BA56" s="626" t="s">
        <v>15</v>
      </c>
      <c r="BB56" s="627"/>
      <c r="BC56" s="627"/>
      <c r="BD56" s="627"/>
      <c r="BE56" s="627"/>
      <c r="BF56" s="627"/>
      <c r="BG56" s="627"/>
      <c r="BH56" s="627"/>
      <c r="BI56" s="627"/>
      <c r="BJ56" s="627"/>
      <c r="BK56" s="627"/>
      <c r="BL56" s="627"/>
      <c r="BM56" s="627"/>
      <c r="BN56" s="627"/>
      <c r="BO56" s="628"/>
      <c r="BP56" s="577" t="s">
        <v>27</v>
      </c>
      <c r="BQ56" s="548"/>
      <c r="BR56" s="533" t="s">
        <v>28</v>
      </c>
      <c r="BS56" s="534"/>
      <c r="BT56" s="533" t="s">
        <v>24</v>
      </c>
      <c r="BU56" s="535"/>
      <c r="BV56" s="577" t="s">
        <v>27</v>
      </c>
      <c r="BW56" s="548"/>
      <c r="BX56" s="533" t="s">
        <v>28</v>
      </c>
      <c r="BY56" s="534"/>
      <c r="BZ56" s="36" t="s">
        <v>24</v>
      </c>
      <c r="CC56" s="633"/>
      <c r="CD56" s="633"/>
      <c r="CE56" s="633"/>
      <c r="CF56" s="633"/>
      <c r="CJ56" s="74" t="s">
        <v>163</v>
      </c>
      <c r="CK56" s="77" t="s">
        <v>168</v>
      </c>
      <c r="CL56" s="78"/>
      <c r="CM56" s="78"/>
      <c r="CN56" s="78"/>
      <c r="CO56" s="79"/>
      <c r="CP56" s="77" t="s">
        <v>169</v>
      </c>
      <c r="CQ56" s="78"/>
      <c r="CR56" s="78"/>
      <c r="CS56" s="78"/>
      <c r="CT56" s="79"/>
      <c r="CU56" s="77" t="s">
        <v>170</v>
      </c>
      <c r="CV56" s="78"/>
      <c r="CW56" s="78"/>
      <c r="CX56" s="78"/>
      <c r="CY56" s="79"/>
    </row>
    <row r="57" spans="1:103" ht="33" customHeight="1" thickTop="1">
      <c r="A57" s="380">
        <v>1</v>
      </c>
      <c r="B57" s="381"/>
      <c r="C57" s="382"/>
      <c r="D57" s="198"/>
      <c r="E57" s="199"/>
      <c r="F57" s="199"/>
      <c r="G57" s="199"/>
      <c r="H57" s="199"/>
      <c r="I57" s="199"/>
      <c r="J57" s="199"/>
      <c r="K57" s="200"/>
      <c r="L57" s="301"/>
      <c r="M57" s="302"/>
      <c r="N57" s="302"/>
      <c r="O57" s="302"/>
      <c r="P57" s="302"/>
      <c r="Q57" s="302"/>
      <c r="R57" s="302"/>
      <c r="S57" s="302"/>
      <c r="T57" s="302"/>
      <c r="U57" s="302"/>
      <c r="V57" s="302"/>
      <c r="W57" s="302"/>
      <c r="X57" s="302"/>
      <c r="Y57" s="302"/>
      <c r="Z57" s="302"/>
      <c r="AA57" s="303"/>
      <c r="AB57" s="383" t="s">
        <v>141</v>
      </c>
      <c r="AC57" s="384"/>
      <c r="AD57" s="376"/>
      <c r="AE57" s="377"/>
      <c r="AF57" s="536" t="str">
        <f>IF(CE57&gt;7,"Ｈ",(IF(CE57&gt;3,"Ｍ",(IF(CE57&gt;0,"Ｌ","")))))</f>
        <v/>
      </c>
      <c r="AG57" s="537"/>
      <c r="AH57" s="538"/>
      <c r="AI57" s="539"/>
      <c r="AJ57" s="301"/>
      <c r="AK57" s="302"/>
      <c r="AL57" s="302"/>
      <c r="AM57" s="302"/>
      <c r="AN57" s="302"/>
      <c r="AO57" s="302"/>
      <c r="AP57" s="302"/>
      <c r="AQ57" s="302"/>
      <c r="AR57" s="302"/>
      <c r="AS57" s="302"/>
      <c r="AT57" s="302"/>
      <c r="AU57" s="302"/>
      <c r="AV57" s="302"/>
      <c r="AW57" s="302"/>
      <c r="AX57" s="540"/>
      <c r="AY57" s="244"/>
      <c r="AZ57" s="245"/>
      <c r="BA57" s="578"/>
      <c r="BB57" s="199"/>
      <c r="BC57" s="199"/>
      <c r="BD57" s="199"/>
      <c r="BE57" s="199"/>
      <c r="BF57" s="199"/>
      <c r="BG57" s="199"/>
      <c r="BH57" s="199"/>
      <c r="BI57" s="199"/>
      <c r="BJ57" s="199"/>
      <c r="BK57" s="199"/>
      <c r="BL57" s="199"/>
      <c r="BM57" s="199"/>
      <c r="BN57" s="199"/>
      <c r="BO57" s="579"/>
      <c r="BP57" s="580"/>
      <c r="BQ57" s="283"/>
      <c r="BR57" s="284" t="str">
        <f>IF(AF57="","0",IF(BP57="N","0",VLOOKUP(AF57,$CZ$12:$DF$15,VLOOKUP(BP57,$CZ$17:$DA$22,2,FALSE),FALSE)))</f>
        <v>0</v>
      </c>
      <c r="BS57" s="285"/>
      <c r="BT57" s="280">
        <f>AH57*BR57</f>
        <v>0</v>
      </c>
      <c r="BU57" s="281"/>
      <c r="BV57" s="282"/>
      <c r="BW57" s="283"/>
      <c r="BX57" s="284" t="str">
        <f>IF(AF57="","0",IF(BV57="N","0",VLOOKUP(AF57,$CZ$12:$DF$15,VLOOKUP(BV57,$CZ$17:$DA$22,2,FALSE),FALSE)))</f>
        <v>0</v>
      </c>
      <c r="BY57" s="285"/>
      <c r="BZ57" s="286">
        <f>AH57*BX57</f>
        <v>0</v>
      </c>
      <c r="CE57" s="37">
        <f>SUM(AD57:AE59)</f>
        <v>0</v>
      </c>
      <c r="CJ57" s="75" t="s">
        <v>164</v>
      </c>
      <c r="CK57" s="81" t="s">
        <v>165</v>
      </c>
      <c r="CL57" s="82"/>
      <c r="CM57" s="82"/>
      <c r="CN57" s="82"/>
      <c r="CO57" s="83"/>
      <c r="CP57" s="81" t="s">
        <v>166</v>
      </c>
      <c r="CQ57" s="82"/>
      <c r="CR57" s="82"/>
      <c r="CS57" s="82"/>
      <c r="CT57" s="83"/>
      <c r="CU57" s="81" t="s">
        <v>167</v>
      </c>
      <c r="CV57" s="82"/>
      <c r="CW57" s="82"/>
      <c r="CX57" s="82"/>
      <c r="CY57" s="83"/>
    </row>
    <row r="58" spans="1:103" ht="33" customHeight="1">
      <c r="A58" s="225"/>
      <c r="B58" s="226"/>
      <c r="C58" s="227"/>
      <c r="D58" s="201"/>
      <c r="E58" s="202"/>
      <c r="F58" s="202"/>
      <c r="G58" s="202"/>
      <c r="H58" s="202"/>
      <c r="I58" s="202"/>
      <c r="J58" s="202"/>
      <c r="K58" s="203"/>
      <c r="L58" s="187"/>
      <c r="M58" s="188"/>
      <c r="N58" s="188"/>
      <c r="O58" s="188"/>
      <c r="P58" s="188"/>
      <c r="Q58" s="188"/>
      <c r="R58" s="188"/>
      <c r="S58" s="188"/>
      <c r="T58" s="188"/>
      <c r="U58" s="188"/>
      <c r="V58" s="188"/>
      <c r="W58" s="188"/>
      <c r="X58" s="188"/>
      <c r="Y58" s="188"/>
      <c r="Z58" s="188"/>
      <c r="AA58" s="232"/>
      <c r="AB58" s="153" t="s">
        <v>142</v>
      </c>
      <c r="AC58" s="154"/>
      <c r="AD58" s="155"/>
      <c r="AE58" s="156"/>
      <c r="AF58" s="174"/>
      <c r="AG58" s="175"/>
      <c r="AH58" s="180"/>
      <c r="AI58" s="181"/>
      <c r="AJ58" s="187"/>
      <c r="AK58" s="188"/>
      <c r="AL58" s="188"/>
      <c r="AM58" s="188"/>
      <c r="AN58" s="188"/>
      <c r="AO58" s="188"/>
      <c r="AP58" s="188"/>
      <c r="AQ58" s="188"/>
      <c r="AR58" s="188"/>
      <c r="AS58" s="188"/>
      <c r="AT58" s="188"/>
      <c r="AU58" s="188"/>
      <c r="AV58" s="188"/>
      <c r="AW58" s="188"/>
      <c r="AX58" s="189"/>
      <c r="AY58" s="246"/>
      <c r="AZ58" s="247"/>
      <c r="BA58" s="215"/>
      <c r="BB58" s="202"/>
      <c r="BC58" s="202"/>
      <c r="BD58" s="202"/>
      <c r="BE58" s="202"/>
      <c r="BF58" s="202"/>
      <c r="BG58" s="202"/>
      <c r="BH58" s="202"/>
      <c r="BI58" s="202"/>
      <c r="BJ58" s="202"/>
      <c r="BK58" s="202"/>
      <c r="BL58" s="202"/>
      <c r="BM58" s="202"/>
      <c r="BN58" s="202"/>
      <c r="BO58" s="216"/>
      <c r="BP58" s="220"/>
      <c r="BQ58" s="160"/>
      <c r="BR58" s="165"/>
      <c r="BS58" s="166"/>
      <c r="BT58" s="146"/>
      <c r="BU58" s="147"/>
      <c r="BV58" s="159"/>
      <c r="BW58" s="160"/>
      <c r="BX58" s="165"/>
      <c r="BY58" s="166"/>
      <c r="BZ58" s="151"/>
      <c r="CE58" s="68"/>
      <c r="CJ58" s="80"/>
      <c r="CK58" s="84"/>
      <c r="CL58" s="85"/>
      <c r="CM58" s="85"/>
      <c r="CN58" s="85"/>
      <c r="CO58" s="86"/>
      <c r="CP58" s="84"/>
      <c r="CQ58" s="85"/>
      <c r="CR58" s="85"/>
      <c r="CS58" s="85"/>
      <c r="CT58" s="86"/>
      <c r="CU58" s="84"/>
      <c r="CV58" s="85"/>
      <c r="CW58" s="85"/>
      <c r="CX58" s="85"/>
      <c r="CY58" s="86"/>
    </row>
    <row r="59" spans="1:103" ht="33" customHeight="1">
      <c r="A59" s="271"/>
      <c r="B59" s="272"/>
      <c r="C59" s="273"/>
      <c r="D59" s="207"/>
      <c r="E59" s="208"/>
      <c r="F59" s="208"/>
      <c r="G59" s="208"/>
      <c r="H59" s="208"/>
      <c r="I59" s="208"/>
      <c r="J59" s="208"/>
      <c r="K59" s="209"/>
      <c r="L59" s="187"/>
      <c r="M59" s="188"/>
      <c r="N59" s="188"/>
      <c r="O59" s="188"/>
      <c r="P59" s="188"/>
      <c r="Q59" s="188"/>
      <c r="R59" s="188"/>
      <c r="S59" s="188"/>
      <c r="T59" s="188"/>
      <c r="U59" s="188"/>
      <c r="V59" s="188"/>
      <c r="W59" s="188"/>
      <c r="X59" s="188"/>
      <c r="Y59" s="188"/>
      <c r="Z59" s="188"/>
      <c r="AA59" s="232"/>
      <c r="AB59" s="153" t="s">
        <v>143</v>
      </c>
      <c r="AC59" s="154"/>
      <c r="AD59" s="287"/>
      <c r="AE59" s="288"/>
      <c r="AF59" s="174"/>
      <c r="AG59" s="175"/>
      <c r="AH59" s="180"/>
      <c r="AI59" s="181"/>
      <c r="AJ59" s="187"/>
      <c r="AK59" s="188"/>
      <c r="AL59" s="188"/>
      <c r="AM59" s="188"/>
      <c r="AN59" s="188"/>
      <c r="AO59" s="188"/>
      <c r="AP59" s="188"/>
      <c r="AQ59" s="188"/>
      <c r="AR59" s="188"/>
      <c r="AS59" s="188"/>
      <c r="AT59" s="188"/>
      <c r="AU59" s="188"/>
      <c r="AV59" s="188"/>
      <c r="AW59" s="188"/>
      <c r="AX59" s="189"/>
      <c r="AY59" s="246"/>
      <c r="AZ59" s="247"/>
      <c r="BA59" s="215"/>
      <c r="BB59" s="202"/>
      <c r="BC59" s="202"/>
      <c r="BD59" s="202"/>
      <c r="BE59" s="202"/>
      <c r="BF59" s="202"/>
      <c r="BG59" s="202"/>
      <c r="BH59" s="202"/>
      <c r="BI59" s="202"/>
      <c r="BJ59" s="202"/>
      <c r="BK59" s="202"/>
      <c r="BL59" s="202"/>
      <c r="BM59" s="202"/>
      <c r="BN59" s="202"/>
      <c r="BO59" s="216"/>
      <c r="BP59" s="220"/>
      <c r="BQ59" s="160"/>
      <c r="BR59" s="165"/>
      <c r="BS59" s="166"/>
      <c r="BT59" s="146"/>
      <c r="BU59" s="147"/>
      <c r="BV59" s="159"/>
      <c r="BW59" s="160"/>
      <c r="BX59" s="165"/>
      <c r="BY59" s="166"/>
      <c r="BZ59" s="151"/>
      <c r="CJ59" s="80"/>
      <c r="CK59" s="87" t="s">
        <v>171</v>
      </c>
      <c r="CL59" s="88"/>
      <c r="CM59" s="88"/>
      <c r="CN59" s="88"/>
      <c r="CO59" s="89"/>
      <c r="CP59" s="87" t="s">
        <v>172</v>
      </c>
      <c r="CQ59" s="88"/>
      <c r="CR59" s="88"/>
      <c r="CS59" s="88"/>
      <c r="CT59" s="89"/>
      <c r="CU59" s="87" t="s">
        <v>173</v>
      </c>
      <c r="CV59" s="88"/>
      <c r="CW59" s="88"/>
      <c r="CX59" s="88"/>
      <c r="CY59" s="89"/>
    </row>
    <row r="60" spans="1:103" ht="33" customHeight="1">
      <c r="A60" s="222">
        <v>2</v>
      </c>
      <c r="B60" s="223"/>
      <c r="C60" s="224"/>
      <c r="D60" s="204"/>
      <c r="E60" s="205"/>
      <c r="F60" s="205"/>
      <c r="G60" s="205"/>
      <c r="H60" s="205"/>
      <c r="I60" s="205"/>
      <c r="J60" s="205"/>
      <c r="K60" s="206"/>
      <c r="L60" s="184"/>
      <c r="M60" s="185"/>
      <c r="N60" s="185"/>
      <c r="O60" s="185"/>
      <c r="P60" s="185"/>
      <c r="Q60" s="185"/>
      <c r="R60" s="185"/>
      <c r="S60" s="185"/>
      <c r="T60" s="185"/>
      <c r="U60" s="185"/>
      <c r="V60" s="185"/>
      <c r="W60" s="185"/>
      <c r="X60" s="185"/>
      <c r="Y60" s="185"/>
      <c r="Z60" s="185"/>
      <c r="AA60" s="231"/>
      <c r="AB60" s="170" t="s">
        <v>141</v>
      </c>
      <c r="AC60" s="171"/>
      <c r="AD60" s="155"/>
      <c r="AE60" s="156"/>
      <c r="AF60" s="172" t="str">
        <f>IF(CE60&gt;7,"Ｈ",(IF(CE60&gt;3,"Ｍ",(IF(CE60&gt;0,"Ｌ","")))))</f>
        <v/>
      </c>
      <c r="AG60" s="173"/>
      <c r="AH60" s="178"/>
      <c r="AI60" s="179"/>
      <c r="AJ60" s="184"/>
      <c r="AK60" s="185"/>
      <c r="AL60" s="185"/>
      <c r="AM60" s="185"/>
      <c r="AN60" s="185"/>
      <c r="AO60" s="185"/>
      <c r="AP60" s="185"/>
      <c r="AQ60" s="185"/>
      <c r="AR60" s="185"/>
      <c r="AS60" s="185"/>
      <c r="AT60" s="185"/>
      <c r="AU60" s="185"/>
      <c r="AV60" s="185"/>
      <c r="AW60" s="185"/>
      <c r="AX60" s="186"/>
      <c r="AY60" s="248"/>
      <c r="AZ60" s="249"/>
      <c r="BA60" s="213"/>
      <c r="BB60" s="205"/>
      <c r="BC60" s="205"/>
      <c r="BD60" s="205"/>
      <c r="BE60" s="205"/>
      <c r="BF60" s="205"/>
      <c r="BG60" s="205"/>
      <c r="BH60" s="205"/>
      <c r="BI60" s="205"/>
      <c r="BJ60" s="205"/>
      <c r="BK60" s="205"/>
      <c r="BL60" s="205"/>
      <c r="BM60" s="205"/>
      <c r="BN60" s="205"/>
      <c r="BO60" s="214"/>
      <c r="BP60" s="219"/>
      <c r="BQ60" s="158"/>
      <c r="BR60" s="163" t="str">
        <f>IF(AF60="","0",IF(BP60="N","0",VLOOKUP(AF60,$CZ$12:$DF$15,VLOOKUP(BP60,$CZ$17:$DA$22,2,FALSE),FALSE)))</f>
        <v>0</v>
      </c>
      <c r="BS60" s="164"/>
      <c r="BT60" s="144">
        <f>AH60*BR60</f>
        <v>0</v>
      </c>
      <c r="BU60" s="145"/>
      <c r="BV60" s="157"/>
      <c r="BW60" s="158"/>
      <c r="BX60" s="163" t="str">
        <f t="shared" ref="BX60" si="0">IF(AF60="","0",IF(BV60="N","0",VLOOKUP(AF60,$CZ$12:$DF$15,VLOOKUP(BV60,$CZ$17:$DA$22,2,FALSE),FALSE)))</f>
        <v>0</v>
      </c>
      <c r="BY60" s="164"/>
      <c r="BZ60" s="150">
        <f>AH60*BX60</f>
        <v>0</v>
      </c>
      <c r="CE60" s="37">
        <f>SUM(AD60:AE62)</f>
        <v>0</v>
      </c>
      <c r="CJ60" s="80"/>
      <c r="CK60" s="84"/>
      <c r="CL60" s="85"/>
      <c r="CM60" s="85"/>
      <c r="CN60" s="85"/>
      <c r="CO60" s="86"/>
      <c r="CP60" s="84"/>
      <c r="CQ60" s="85"/>
      <c r="CR60" s="85"/>
      <c r="CS60" s="85"/>
      <c r="CT60" s="86"/>
      <c r="CU60" s="84"/>
      <c r="CV60" s="85"/>
      <c r="CW60" s="85"/>
      <c r="CX60" s="85"/>
      <c r="CY60" s="86"/>
    </row>
    <row r="61" spans="1:103" ht="33" customHeight="1">
      <c r="A61" s="225"/>
      <c r="B61" s="226"/>
      <c r="C61" s="227"/>
      <c r="D61" s="201"/>
      <c r="E61" s="202"/>
      <c r="F61" s="202"/>
      <c r="G61" s="202"/>
      <c r="H61" s="202"/>
      <c r="I61" s="202"/>
      <c r="J61" s="202"/>
      <c r="K61" s="203"/>
      <c r="L61" s="187"/>
      <c r="M61" s="188"/>
      <c r="N61" s="188"/>
      <c r="O61" s="188"/>
      <c r="P61" s="188"/>
      <c r="Q61" s="188"/>
      <c r="R61" s="188"/>
      <c r="S61" s="188"/>
      <c r="T61" s="188"/>
      <c r="U61" s="188"/>
      <c r="V61" s="188"/>
      <c r="W61" s="188"/>
      <c r="X61" s="188"/>
      <c r="Y61" s="188"/>
      <c r="Z61" s="188"/>
      <c r="AA61" s="232"/>
      <c r="AB61" s="153" t="s">
        <v>142</v>
      </c>
      <c r="AC61" s="154"/>
      <c r="AD61" s="155"/>
      <c r="AE61" s="156"/>
      <c r="AF61" s="174"/>
      <c r="AG61" s="175"/>
      <c r="AH61" s="180"/>
      <c r="AI61" s="181"/>
      <c r="AJ61" s="187"/>
      <c r="AK61" s="188"/>
      <c r="AL61" s="188"/>
      <c r="AM61" s="188"/>
      <c r="AN61" s="188"/>
      <c r="AO61" s="188"/>
      <c r="AP61" s="188"/>
      <c r="AQ61" s="188"/>
      <c r="AR61" s="188"/>
      <c r="AS61" s="188"/>
      <c r="AT61" s="188"/>
      <c r="AU61" s="188"/>
      <c r="AV61" s="188"/>
      <c r="AW61" s="188"/>
      <c r="AX61" s="189"/>
      <c r="AY61" s="246"/>
      <c r="AZ61" s="247"/>
      <c r="BA61" s="215"/>
      <c r="BB61" s="202"/>
      <c r="BC61" s="202"/>
      <c r="BD61" s="202"/>
      <c r="BE61" s="202"/>
      <c r="BF61" s="202"/>
      <c r="BG61" s="202"/>
      <c r="BH61" s="202"/>
      <c r="BI61" s="202"/>
      <c r="BJ61" s="202"/>
      <c r="BK61" s="202"/>
      <c r="BL61" s="202"/>
      <c r="BM61" s="202"/>
      <c r="BN61" s="202"/>
      <c r="BO61" s="216"/>
      <c r="BP61" s="220"/>
      <c r="BQ61" s="160"/>
      <c r="BR61" s="165"/>
      <c r="BS61" s="166"/>
      <c r="BT61" s="146"/>
      <c r="BU61" s="147"/>
      <c r="BV61" s="159"/>
      <c r="BW61" s="160"/>
      <c r="BX61" s="165"/>
      <c r="BY61" s="166"/>
      <c r="BZ61" s="151"/>
      <c r="CE61" s="68"/>
      <c r="CJ61" s="76"/>
      <c r="CK61" s="105" t="s">
        <v>174</v>
      </c>
      <c r="CL61" s="106"/>
      <c r="CM61" s="106"/>
      <c r="CN61" s="106"/>
      <c r="CO61" s="107"/>
      <c r="CP61" s="105" t="s">
        <v>175</v>
      </c>
      <c r="CQ61" s="106"/>
      <c r="CR61" s="106"/>
      <c r="CS61" s="106"/>
      <c r="CT61" s="107"/>
      <c r="CU61" s="105" t="s">
        <v>176</v>
      </c>
      <c r="CV61" s="106"/>
      <c r="CW61" s="106"/>
      <c r="CX61" s="106"/>
      <c r="CY61" s="107"/>
    </row>
    <row r="62" spans="1:103" ht="33" customHeight="1">
      <c r="A62" s="271"/>
      <c r="B62" s="272"/>
      <c r="C62" s="273"/>
      <c r="D62" s="207"/>
      <c r="E62" s="208"/>
      <c r="F62" s="208"/>
      <c r="G62" s="208"/>
      <c r="H62" s="208"/>
      <c r="I62" s="208"/>
      <c r="J62" s="208"/>
      <c r="K62" s="209"/>
      <c r="L62" s="274"/>
      <c r="M62" s="275"/>
      <c r="N62" s="275"/>
      <c r="O62" s="275"/>
      <c r="P62" s="275"/>
      <c r="Q62" s="275"/>
      <c r="R62" s="275"/>
      <c r="S62" s="275"/>
      <c r="T62" s="275"/>
      <c r="U62" s="275"/>
      <c r="V62" s="275"/>
      <c r="W62" s="275"/>
      <c r="X62" s="275"/>
      <c r="Y62" s="275"/>
      <c r="Z62" s="275"/>
      <c r="AA62" s="276"/>
      <c r="AB62" s="153" t="s">
        <v>143</v>
      </c>
      <c r="AC62" s="154"/>
      <c r="AD62" s="155"/>
      <c r="AE62" s="156"/>
      <c r="AF62" s="193"/>
      <c r="AG62" s="194"/>
      <c r="AH62" s="299"/>
      <c r="AI62" s="300"/>
      <c r="AJ62" s="274"/>
      <c r="AK62" s="275"/>
      <c r="AL62" s="275"/>
      <c r="AM62" s="275"/>
      <c r="AN62" s="275"/>
      <c r="AO62" s="275"/>
      <c r="AP62" s="275"/>
      <c r="AQ62" s="275"/>
      <c r="AR62" s="275"/>
      <c r="AS62" s="275"/>
      <c r="AT62" s="275"/>
      <c r="AU62" s="275"/>
      <c r="AV62" s="275"/>
      <c r="AW62" s="275"/>
      <c r="AX62" s="289"/>
      <c r="AY62" s="250"/>
      <c r="AZ62" s="251"/>
      <c r="BA62" s="290"/>
      <c r="BB62" s="208"/>
      <c r="BC62" s="208"/>
      <c r="BD62" s="208"/>
      <c r="BE62" s="208"/>
      <c r="BF62" s="208"/>
      <c r="BG62" s="208"/>
      <c r="BH62" s="208"/>
      <c r="BI62" s="208"/>
      <c r="BJ62" s="208"/>
      <c r="BK62" s="208"/>
      <c r="BL62" s="208"/>
      <c r="BM62" s="208"/>
      <c r="BN62" s="208"/>
      <c r="BO62" s="291"/>
      <c r="BP62" s="292"/>
      <c r="BQ62" s="293"/>
      <c r="BR62" s="294"/>
      <c r="BS62" s="295"/>
      <c r="BT62" s="296"/>
      <c r="BU62" s="297"/>
      <c r="BV62" s="298"/>
      <c r="BW62" s="293"/>
      <c r="BX62" s="294"/>
      <c r="BY62" s="295"/>
      <c r="BZ62" s="152"/>
      <c r="CJ62" s="75" t="s">
        <v>189</v>
      </c>
      <c r="CK62" s="81" t="s">
        <v>177</v>
      </c>
      <c r="CL62" s="82"/>
      <c r="CM62" s="82"/>
      <c r="CN62" s="82"/>
      <c r="CO62" s="83"/>
      <c r="CP62" s="81" t="s">
        <v>178</v>
      </c>
      <c r="CQ62" s="82"/>
      <c r="CR62" s="82"/>
      <c r="CS62" s="82"/>
      <c r="CT62" s="83"/>
      <c r="CU62" s="81" t="s">
        <v>179</v>
      </c>
      <c r="CV62" s="82"/>
      <c r="CW62" s="82"/>
      <c r="CX62" s="82"/>
      <c r="CY62" s="83"/>
    </row>
    <row r="63" spans="1:103" ht="33" customHeight="1">
      <c r="A63" s="222">
        <v>3</v>
      </c>
      <c r="B63" s="223"/>
      <c r="C63" s="224"/>
      <c r="D63" s="204"/>
      <c r="E63" s="205"/>
      <c r="F63" s="205"/>
      <c r="G63" s="205"/>
      <c r="H63" s="205"/>
      <c r="I63" s="205"/>
      <c r="J63" s="205"/>
      <c r="K63" s="206"/>
      <c r="L63" s="184"/>
      <c r="M63" s="185"/>
      <c r="N63" s="185"/>
      <c r="O63" s="185"/>
      <c r="P63" s="185"/>
      <c r="Q63" s="185"/>
      <c r="R63" s="185"/>
      <c r="S63" s="185"/>
      <c r="T63" s="185"/>
      <c r="U63" s="185"/>
      <c r="V63" s="185"/>
      <c r="W63" s="185"/>
      <c r="X63" s="185"/>
      <c r="Y63" s="185"/>
      <c r="Z63" s="185"/>
      <c r="AA63" s="231"/>
      <c r="AB63" s="170" t="s">
        <v>141</v>
      </c>
      <c r="AC63" s="171"/>
      <c r="AD63" s="155"/>
      <c r="AE63" s="156"/>
      <c r="AF63" s="172" t="str">
        <f>IF(CE63&gt;7,"Ｈ",(IF(CE63&gt;3,"Ｍ",(IF(CE63&gt;0,"Ｌ","")))))</f>
        <v/>
      </c>
      <c r="AG63" s="173"/>
      <c r="AH63" s="178"/>
      <c r="AI63" s="179"/>
      <c r="AJ63" s="184"/>
      <c r="AK63" s="185"/>
      <c r="AL63" s="185"/>
      <c r="AM63" s="185"/>
      <c r="AN63" s="185"/>
      <c r="AO63" s="185"/>
      <c r="AP63" s="185"/>
      <c r="AQ63" s="185"/>
      <c r="AR63" s="185"/>
      <c r="AS63" s="185"/>
      <c r="AT63" s="185"/>
      <c r="AU63" s="185"/>
      <c r="AV63" s="185"/>
      <c r="AW63" s="185"/>
      <c r="AX63" s="186"/>
      <c r="AY63" s="248"/>
      <c r="AZ63" s="249"/>
      <c r="BA63" s="213"/>
      <c r="BB63" s="205"/>
      <c r="BC63" s="205"/>
      <c r="BD63" s="205"/>
      <c r="BE63" s="205"/>
      <c r="BF63" s="205"/>
      <c r="BG63" s="205"/>
      <c r="BH63" s="205"/>
      <c r="BI63" s="205"/>
      <c r="BJ63" s="205"/>
      <c r="BK63" s="205"/>
      <c r="BL63" s="205"/>
      <c r="BM63" s="205"/>
      <c r="BN63" s="205"/>
      <c r="BO63" s="214"/>
      <c r="BP63" s="219"/>
      <c r="BQ63" s="158"/>
      <c r="BR63" s="163" t="str">
        <f>IF(AF63="","0",IF(BP63="N","0",VLOOKUP(AF63,$CZ$12:$DF$15,VLOOKUP(BP63,$CZ$17:$DA$22,2,FALSE),FALSE)))</f>
        <v>0</v>
      </c>
      <c r="BS63" s="164"/>
      <c r="BT63" s="144">
        <f>AH63*BR63</f>
        <v>0</v>
      </c>
      <c r="BU63" s="145"/>
      <c r="BV63" s="157"/>
      <c r="BW63" s="158"/>
      <c r="BX63" s="163" t="str">
        <f t="shared" ref="BX63" si="1">IF(AF63="","0",IF(BV63="N","0",VLOOKUP(AF63,$CZ$12:$DF$15,VLOOKUP(BV63,$CZ$17:$DA$22,2,FALSE),FALSE)))</f>
        <v>0</v>
      </c>
      <c r="BY63" s="164"/>
      <c r="BZ63" s="150">
        <f>AH63*BX63</f>
        <v>0</v>
      </c>
      <c r="CE63" s="37">
        <f>SUM(AD63:AE65)</f>
        <v>0</v>
      </c>
      <c r="CJ63" s="80"/>
      <c r="CK63" s="90"/>
      <c r="CL63" s="91"/>
      <c r="CM63" s="91"/>
      <c r="CN63" s="91"/>
      <c r="CO63" s="92"/>
      <c r="CP63" s="90"/>
      <c r="CQ63" s="91"/>
      <c r="CR63" s="91"/>
      <c r="CS63" s="91"/>
      <c r="CT63" s="92"/>
      <c r="CU63" s="90"/>
      <c r="CV63" s="91"/>
      <c r="CW63" s="91"/>
      <c r="CX63" s="91"/>
      <c r="CY63" s="92"/>
    </row>
    <row r="64" spans="1:103" ht="33" customHeight="1">
      <c r="A64" s="225"/>
      <c r="B64" s="226"/>
      <c r="C64" s="227"/>
      <c r="D64" s="201"/>
      <c r="E64" s="202"/>
      <c r="F64" s="202"/>
      <c r="G64" s="202"/>
      <c r="H64" s="202"/>
      <c r="I64" s="202"/>
      <c r="J64" s="202"/>
      <c r="K64" s="203"/>
      <c r="L64" s="187"/>
      <c r="M64" s="188"/>
      <c r="N64" s="188"/>
      <c r="O64" s="188"/>
      <c r="P64" s="188"/>
      <c r="Q64" s="188"/>
      <c r="R64" s="188"/>
      <c r="S64" s="188"/>
      <c r="T64" s="188"/>
      <c r="U64" s="188"/>
      <c r="V64" s="188"/>
      <c r="W64" s="188"/>
      <c r="X64" s="188"/>
      <c r="Y64" s="188"/>
      <c r="Z64" s="188"/>
      <c r="AA64" s="232"/>
      <c r="AB64" s="153" t="s">
        <v>142</v>
      </c>
      <c r="AC64" s="154"/>
      <c r="AD64" s="155"/>
      <c r="AE64" s="156"/>
      <c r="AF64" s="174"/>
      <c r="AG64" s="175"/>
      <c r="AH64" s="180"/>
      <c r="AI64" s="181"/>
      <c r="AJ64" s="187"/>
      <c r="AK64" s="188"/>
      <c r="AL64" s="188"/>
      <c r="AM64" s="188"/>
      <c r="AN64" s="188"/>
      <c r="AO64" s="188"/>
      <c r="AP64" s="188"/>
      <c r="AQ64" s="188"/>
      <c r="AR64" s="188"/>
      <c r="AS64" s="188"/>
      <c r="AT64" s="188"/>
      <c r="AU64" s="188"/>
      <c r="AV64" s="188"/>
      <c r="AW64" s="188"/>
      <c r="AX64" s="189"/>
      <c r="AY64" s="246"/>
      <c r="AZ64" s="247"/>
      <c r="BA64" s="215"/>
      <c r="BB64" s="202"/>
      <c r="BC64" s="202"/>
      <c r="BD64" s="202"/>
      <c r="BE64" s="202"/>
      <c r="BF64" s="202"/>
      <c r="BG64" s="202"/>
      <c r="BH64" s="202"/>
      <c r="BI64" s="202"/>
      <c r="BJ64" s="202"/>
      <c r="BK64" s="202"/>
      <c r="BL64" s="202"/>
      <c r="BM64" s="202"/>
      <c r="BN64" s="202"/>
      <c r="BO64" s="216"/>
      <c r="BP64" s="220"/>
      <c r="BQ64" s="160"/>
      <c r="BR64" s="165"/>
      <c r="BS64" s="166"/>
      <c r="BT64" s="146"/>
      <c r="BU64" s="147"/>
      <c r="BV64" s="159"/>
      <c r="BW64" s="160"/>
      <c r="BX64" s="165"/>
      <c r="BY64" s="166"/>
      <c r="BZ64" s="151"/>
      <c r="CE64" s="68"/>
      <c r="CJ64" s="80"/>
      <c r="CK64" s="93" t="s">
        <v>182</v>
      </c>
      <c r="CL64" s="94"/>
      <c r="CM64" s="94"/>
      <c r="CN64" s="94"/>
      <c r="CO64" s="95"/>
      <c r="CP64" s="93" t="s">
        <v>181</v>
      </c>
      <c r="CQ64" s="94"/>
      <c r="CR64" s="94"/>
      <c r="CS64" s="94"/>
      <c r="CT64" s="95"/>
      <c r="CU64" s="93" t="s">
        <v>180</v>
      </c>
      <c r="CV64" s="94"/>
      <c r="CW64" s="94"/>
      <c r="CX64" s="94"/>
      <c r="CY64" s="95"/>
    </row>
    <row r="65" spans="1:110" ht="33" customHeight="1">
      <c r="A65" s="271"/>
      <c r="B65" s="272"/>
      <c r="C65" s="273"/>
      <c r="D65" s="207"/>
      <c r="E65" s="208"/>
      <c r="F65" s="208"/>
      <c r="G65" s="208"/>
      <c r="H65" s="208"/>
      <c r="I65" s="208"/>
      <c r="J65" s="208"/>
      <c r="K65" s="209"/>
      <c r="L65" s="274"/>
      <c r="M65" s="275"/>
      <c r="N65" s="275"/>
      <c r="O65" s="275"/>
      <c r="P65" s="275"/>
      <c r="Q65" s="275"/>
      <c r="R65" s="275"/>
      <c r="S65" s="275"/>
      <c r="T65" s="275"/>
      <c r="U65" s="275"/>
      <c r="V65" s="275"/>
      <c r="W65" s="275"/>
      <c r="X65" s="275"/>
      <c r="Y65" s="275"/>
      <c r="Z65" s="275"/>
      <c r="AA65" s="276"/>
      <c r="AB65" s="153" t="s">
        <v>143</v>
      </c>
      <c r="AC65" s="154"/>
      <c r="AD65" s="155"/>
      <c r="AE65" s="156"/>
      <c r="AF65" s="193"/>
      <c r="AG65" s="194"/>
      <c r="AH65" s="299"/>
      <c r="AI65" s="300"/>
      <c r="AJ65" s="274"/>
      <c r="AK65" s="275"/>
      <c r="AL65" s="275"/>
      <c r="AM65" s="275"/>
      <c r="AN65" s="275"/>
      <c r="AO65" s="275"/>
      <c r="AP65" s="275"/>
      <c r="AQ65" s="275"/>
      <c r="AR65" s="275"/>
      <c r="AS65" s="275"/>
      <c r="AT65" s="275"/>
      <c r="AU65" s="275"/>
      <c r="AV65" s="275"/>
      <c r="AW65" s="275"/>
      <c r="AX65" s="289"/>
      <c r="AY65" s="250"/>
      <c r="AZ65" s="251"/>
      <c r="BA65" s="290"/>
      <c r="BB65" s="208"/>
      <c r="BC65" s="208"/>
      <c r="BD65" s="208"/>
      <c r="BE65" s="208"/>
      <c r="BF65" s="208"/>
      <c r="BG65" s="208"/>
      <c r="BH65" s="208"/>
      <c r="BI65" s="208"/>
      <c r="BJ65" s="208"/>
      <c r="BK65" s="208"/>
      <c r="BL65" s="208"/>
      <c r="BM65" s="208"/>
      <c r="BN65" s="208"/>
      <c r="BO65" s="291"/>
      <c r="BP65" s="292"/>
      <c r="BQ65" s="293"/>
      <c r="BR65" s="294"/>
      <c r="BS65" s="295"/>
      <c r="BT65" s="296"/>
      <c r="BU65" s="297"/>
      <c r="BV65" s="298"/>
      <c r="BW65" s="293"/>
      <c r="BX65" s="294"/>
      <c r="BY65" s="295"/>
      <c r="BZ65" s="152"/>
      <c r="CJ65" s="80"/>
      <c r="CK65" s="93" t="s">
        <v>183</v>
      </c>
      <c r="CL65" s="94"/>
      <c r="CM65" s="94"/>
      <c r="CN65" s="94"/>
      <c r="CO65" s="95"/>
      <c r="CP65" s="93" t="s">
        <v>184</v>
      </c>
      <c r="CQ65" s="94"/>
      <c r="CR65" s="94"/>
      <c r="CS65" s="94"/>
      <c r="CT65" s="95"/>
      <c r="CU65" s="93" t="s">
        <v>185</v>
      </c>
      <c r="CV65" s="94"/>
      <c r="CW65" s="94"/>
      <c r="CX65" s="94"/>
      <c r="CY65" s="95"/>
    </row>
    <row r="66" spans="1:110" ht="33" customHeight="1">
      <c r="A66" s="222">
        <v>4</v>
      </c>
      <c r="B66" s="223"/>
      <c r="C66" s="224"/>
      <c r="D66" s="204"/>
      <c r="E66" s="205"/>
      <c r="F66" s="205"/>
      <c r="G66" s="205"/>
      <c r="H66" s="205"/>
      <c r="I66" s="205"/>
      <c r="J66" s="205"/>
      <c r="K66" s="206"/>
      <c r="L66" s="184"/>
      <c r="M66" s="185"/>
      <c r="N66" s="185"/>
      <c r="O66" s="185"/>
      <c r="P66" s="185"/>
      <c r="Q66" s="185"/>
      <c r="R66" s="185"/>
      <c r="S66" s="185"/>
      <c r="T66" s="185"/>
      <c r="U66" s="185"/>
      <c r="V66" s="185"/>
      <c r="W66" s="185"/>
      <c r="X66" s="185"/>
      <c r="Y66" s="185"/>
      <c r="Z66" s="185"/>
      <c r="AA66" s="231"/>
      <c r="AB66" s="170" t="s">
        <v>141</v>
      </c>
      <c r="AC66" s="171"/>
      <c r="AD66" s="155"/>
      <c r="AE66" s="156"/>
      <c r="AF66" s="172" t="str">
        <f>IF(CE66&gt;7,"Ｈ",(IF(CE66&gt;3,"Ｍ",(IF(CE66&gt;0,"Ｌ","")))))</f>
        <v/>
      </c>
      <c r="AG66" s="173"/>
      <c r="AH66" s="178"/>
      <c r="AI66" s="179"/>
      <c r="AJ66" s="184"/>
      <c r="AK66" s="185"/>
      <c r="AL66" s="185"/>
      <c r="AM66" s="185"/>
      <c r="AN66" s="185"/>
      <c r="AO66" s="185"/>
      <c r="AP66" s="185"/>
      <c r="AQ66" s="185"/>
      <c r="AR66" s="185"/>
      <c r="AS66" s="185"/>
      <c r="AT66" s="185"/>
      <c r="AU66" s="185"/>
      <c r="AV66" s="185"/>
      <c r="AW66" s="185"/>
      <c r="AX66" s="186"/>
      <c r="AY66" s="248"/>
      <c r="AZ66" s="249"/>
      <c r="BA66" s="213"/>
      <c r="BB66" s="205"/>
      <c r="BC66" s="205"/>
      <c r="BD66" s="205"/>
      <c r="BE66" s="205"/>
      <c r="BF66" s="205"/>
      <c r="BG66" s="205"/>
      <c r="BH66" s="205"/>
      <c r="BI66" s="205"/>
      <c r="BJ66" s="205"/>
      <c r="BK66" s="205"/>
      <c r="BL66" s="205"/>
      <c r="BM66" s="205"/>
      <c r="BN66" s="205"/>
      <c r="BO66" s="214"/>
      <c r="BP66" s="219"/>
      <c r="BQ66" s="158"/>
      <c r="BR66" s="163" t="str">
        <f>IF(AF66="","0",IF(BP66="N","0",VLOOKUP(AF66,$CZ$12:$DF$15,VLOOKUP(BP66,$CZ$17:$DA$22,2,FALSE),FALSE)))</f>
        <v>0</v>
      </c>
      <c r="BS66" s="164"/>
      <c r="BT66" s="144">
        <f>AH66*BR66</f>
        <v>0</v>
      </c>
      <c r="BU66" s="145"/>
      <c r="BV66" s="157"/>
      <c r="BW66" s="158"/>
      <c r="BX66" s="163" t="str">
        <f t="shared" ref="BX66" si="2">IF(AF66="","0",IF(BV66="N","0",VLOOKUP(AF66,$CZ$12:$DF$15,VLOOKUP(BV66,$CZ$17:$DA$22,2,FALSE),FALSE)))</f>
        <v>0</v>
      </c>
      <c r="BY66" s="164"/>
      <c r="BZ66" s="150">
        <f>AH66*BX66</f>
        <v>0</v>
      </c>
      <c r="CE66" s="37">
        <f>SUM(AD66:AE68)</f>
        <v>0</v>
      </c>
      <c r="CJ66" s="76"/>
      <c r="CK66" s="96" t="s">
        <v>186</v>
      </c>
      <c r="CL66" s="97"/>
      <c r="CM66" s="97"/>
      <c r="CN66" s="97"/>
      <c r="CO66" s="98"/>
      <c r="CP66" s="96" t="s">
        <v>187</v>
      </c>
      <c r="CQ66" s="97"/>
      <c r="CR66" s="97"/>
      <c r="CS66" s="97"/>
      <c r="CT66" s="98"/>
      <c r="CU66" s="96" t="s">
        <v>188</v>
      </c>
      <c r="CV66" s="97"/>
      <c r="CW66" s="97"/>
      <c r="CX66" s="97"/>
      <c r="CY66" s="98"/>
    </row>
    <row r="67" spans="1:110" ht="33" customHeight="1">
      <c r="A67" s="225"/>
      <c r="B67" s="226"/>
      <c r="C67" s="227"/>
      <c r="D67" s="201"/>
      <c r="E67" s="202"/>
      <c r="F67" s="202"/>
      <c r="G67" s="202"/>
      <c r="H67" s="202"/>
      <c r="I67" s="202"/>
      <c r="J67" s="202"/>
      <c r="K67" s="203"/>
      <c r="L67" s="187"/>
      <c r="M67" s="188"/>
      <c r="N67" s="188"/>
      <c r="O67" s="188"/>
      <c r="P67" s="188"/>
      <c r="Q67" s="188"/>
      <c r="R67" s="188"/>
      <c r="S67" s="188"/>
      <c r="T67" s="188"/>
      <c r="U67" s="188"/>
      <c r="V67" s="188"/>
      <c r="W67" s="188"/>
      <c r="X67" s="188"/>
      <c r="Y67" s="188"/>
      <c r="Z67" s="188"/>
      <c r="AA67" s="232"/>
      <c r="AB67" s="153" t="s">
        <v>142</v>
      </c>
      <c r="AC67" s="154"/>
      <c r="AD67" s="155"/>
      <c r="AE67" s="156"/>
      <c r="AF67" s="174"/>
      <c r="AG67" s="175"/>
      <c r="AH67" s="180"/>
      <c r="AI67" s="181"/>
      <c r="AJ67" s="187"/>
      <c r="AK67" s="188"/>
      <c r="AL67" s="188"/>
      <c r="AM67" s="188"/>
      <c r="AN67" s="188"/>
      <c r="AO67" s="188"/>
      <c r="AP67" s="188"/>
      <c r="AQ67" s="188"/>
      <c r="AR67" s="188"/>
      <c r="AS67" s="188"/>
      <c r="AT67" s="188"/>
      <c r="AU67" s="188"/>
      <c r="AV67" s="188"/>
      <c r="AW67" s="188"/>
      <c r="AX67" s="189"/>
      <c r="AY67" s="246"/>
      <c r="AZ67" s="247"/>
      <c r="BA67" s="215"/>
      <c r="BB67" s="202"/>
      <c r="BC67" s="202"/>
      <c r="BD67" s="202"/>
      <c r="BE67" s="202"/>
      <c r="BF67" s="202"/>
      <c r="BG67" s="202"/>
      <c r="BH67" s="202"/>
      <c r="BI67" s="202"/>
      <c r="BJ67" s="202"/>
      <c r="BK67" s="202"/>
      <c r="BL67" s="202"/>
      <c r="BM67" s="202"/>
      <c r="BN67" s="202"/>
      <c r="BO67" s="216"/>
      <c r="BP67" s="220"/>
      <c r="BQ67" s="160"/>
      <c r="BR67" s="165"/>
      <c r="BS67" s="166"/>
      <c r="BT67" s="146"/>
      <c r="BU67" s="147"/>
      <c r="BV67" s="159"/>
      <c r="BW67" s="160"/>
      <c r="BX67" s="165"/>
      <c r="BY67" s="166"/>
      <c r="BZ67" s="151"/>
      <c r="CC67" s="34"/>
      <c r="CJ67" s="75" t="s">
        <v>190</v>
      </c>
      <c r="CK67" s="99" t="s">
        <v>191</v>
      </c>
      <c r="CL67" s="100"/>
      <c r="CM67" s="100"/>
      <c r="CN67" s="100"/>
      <c r="CO67" s="101"/>
      <c r="CP67" s="99" t="s">
        <v>193</v>
      </c>
      <c r="CQ67" s="100"/>
      <c r="CR67" s="100"/>
      <c r="CS67" s="100"/>
      <c r="CT67" s="101"/>
      <c r="CU67" s="99" t="s">
        <v>194</v>
      </c>
      <c r="CV67" s="100"/>
      <c r="CW67" s="100"/>
      <c r="CX67" s="100"/>
      <c r="CY67" s="101"/>
    </row>
    <row r="68" spans="1:110" ht="33" customHeight="1" thickBot="1">
      <c r="A68" s="228"/>
      <c r="B68" s="229"/>
      <c r="C68" s="230"/>
      <c r="D68" s="210"/>
      <c r="E68" s="211"/>
      <c r="F68" s="211"/>
      <c r="G68" s="211"/>
      <c r="H68" s="211"/>
      <c r="I68" s="211"/>
      <c r="J68" s="211"/>
      <c r="K68" s="212"/>
      <c r="L68" s="190"/>
      <c r="M68" s="191"/>
      <c r="N68" s="191"/>
      <c r="O68" s="191"/>
      <c r="P68" s="191"/>
      <c r="Q68" s="191"/>
      <c r="R68" s="191"/>
      <c r="S68" s="191"/>
      <c r="T68" s="191"/>
      <c r="U68" s="191"/>
      <c r="V68" s="191"/>
      <c r="W68" s="191"/>
      <c r="X68" s="191"/>
      <c r="Y68" s="191"/>
      <c r="Z68" s="191"/>
      <c r="AA68" s="233"/>
      <c r="AB68" s="385" t="s">
        <v>143</v>
      </c>
      <c r="AC68" s="386"/>
      <c r="AD68" s="378"/>
      <c r="AE68" s="379"/>
      <c r="AF68" s="176"/>
      <c r="AG68" s="177"/>
      <c r="AH68" s="182"/>
      <c r="AI68" s="183"/>
      <c r="AJ68" s="190"/>
      <c r="AK68" s="191"/>
      <c r="AL68" s="191"/>
      <c r="AM68" s="191"/>
      <c r="AN68" s="191"/>
      <c r="AO68" s="191"/>
      <c r="AP68" s="191"/>
      <c r="AQ68" s="191"/>
      <c r="AR68" s="191"/>
      <c r="AS68" s="191"/>
      <c r="AT68" s="191"/>
      <c r="AU68" s="191"/>
      <c r="AV68" s="191"/>
      <c r="AW68" s="191"/>
      <c r="AX68" s="192"/>
      <c r="AY68" s="252"/>
      <c r="AZ68" s="253"/>
      <c r="BA68" s="217"/>
      <c r="BB68" s="211"/>
      <c r="BC68" s="211"/>
      <c r="BD68" s="211"/>
      <c r="BE68" s="211"/>
      <c r="BF68" s="211"/>
      <c r="BG68" s="211"/>
      <c r="BH68" s="211"/>
      <c r="BI68" s="211"/>
      <c r="BJ68" s="211"/>
      <c r="BK68" s="211"/>
      <c r="BL68" s="211"/>
      <c r="BM68" s="211"/>
      <c r="BN68" s="211"/>
      <c r="BO68" s="218"/>
      <c r="BP68" s="221"/>
      <c r="BQ68" s="162"/>
      <c r="BR68" s="167"/>
      <c r="BS68" s="168"/>
      <c r="BT68" s="148"/>
      <c r="BU68" s="149"/>
      <c r="BV68" s="161"/>
      <c r="BW68" s="162"/>
      <c r="BX68" s="167"/>
      <c r="BY68" s="168"/>
      <c r="BZ68" s="169"/>
      <c r="CJ68" s="76"/>
      <c r="CK68" s="108" t="s">
        <v>192</v>
      </c>
      <c r="CL68" s="108"/>
      <c r="CM68" s="108"/>
      <c r="CN68" s="108"/>
      <c r="CO68" s="108"/>
      <c r="CP68" s="102" t="s">
        <v>195</v>
      </c>
      <c r="CQ68" s="103"/>
      <c r="CR68" s="103"/>
      <c r="CS68" s="103"/>
      <c r="CT68" s="104"/>
      <c r="CU68" s="102" t="s">
        <v>196</v>
      </c>
      <c r="CV68" s="103"/>
      <c r="CW68" s="103"/>
      <c r="CX68" s="103"/>
      <c r="CY68" s="104"/>
    </row>
    <row r="69" spans="1:110" ht="9" customHeight="1" thickBot="1">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12"/>
      <c r="BB69" s="8"/>
      <c r="BC69" s="8"/>
      <c r="BD69" s="8"/>
      <c r="BE69" s="8"/>
      <c r="BF69" s="8"/>
      <c r="BG69" s="8"/>
      <c r="BH69" s="8"/>
      <c r="BI69" s="8"/>
      <c r="BJ69" s="8"/>
      <c r="BK69" s="8"/>
      <c r="BL69" s="8"/>
      <c r="BM69" s="8"/>
      <c r="BN69" s="8"/>
      <c r="BO69" s="8"/>
      <c r="BP69" s="8"/>
      <c r="BQ69" s="8"/>
      <c r="BR69" s="8"/>
      <c r="BS69" s="8"/>
      <c r="BT69" s="8"/>
      <c r="BU69" s="8"/>
      <c r="BV69" s="532"/>
      <c r="BW69" s="532"/>
      <c r="BX69" s="532"/>
      <c r="BY69" s="532"/>
      <c r="BZ69" s="10"/>
      <c r="CJ69" s="73"/>
      <c r="CK69" s="52"/>
      <c r="CL69" s="52"/>
      <c r="CM69" s="52"/>
      <c r="CN69" s="52"/>
      <c r="CO69" s="52"/>
      <c r="CP69" s="82"/>
      <c r="CQ69" s="82"/>
      <c r="CR69" s="82"/>
      <c r="CS69" s="82"/>
      <c r="CT69" s="82"/>
      <c r="CU69" s="82"/>
      <c r="CV69" s="82"/>
      <c r="CW69" s="82"/>
      <c r="CX69" s="82"/>
      <c r="CY69" s="82"/>
    </row>
    <row r="70" spans="1:110" ht="15" thickTop="1" thickBo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505" t="s">
        <v>22</v>
      </c>
      <c r="AE70" s="499"/>
      <c r="AF70" s="499"/>
      <c r="AG70" s="499"/>
      <c r="AH70" s="499"/>
      <c r="AI70" s="506"/>
      <c r="AJ70" s="498" t="s">
        <v>7</v>
      </c>
      <c r="AK70" s="499"/>
      <c r="AL70" s="499"/>
      <c r="AM70" s="564">
        <f>AM4</f>
        <v>0</v>
      </c>
      <c r="AN70" s="564"/>
      <c r="AO70" s="564"/>
      <c r="AP70" s="564"/>
      <c r="AQ70" s="564"/>
      <c r="AR70" s="564"/>
      <c r="AS70" s="564"/>
      <c r="AT70" s="564"/>
      <c r="AU70" s="564"/>
      <c r="AV70" s="565"/>
      <c r="AW70" s="498" t="s">
        <v>8</v>
      </c>
      <c r="AX70" s="499"/>
      <c r="AY70" s="499"/>
      <c r="AZ70" s="564">
        <f>AZ4</f>
        <v>0</v>
      </c>
      <c r="BA70" s="564"/>
      <c r="BB70" s="564"/>
      <c r="BC70" s="564"/>
      <c r="BD70" s="564"/>
      <c r="BE70" s="564"/>
      <c r="BF70" s="564"/>
      <c r="BG70" s="564"/>
      <c r="BH70" s="564"/>
      <c r="BI70" s="565"/>
      <c r="BJ70" s="498" t="s">
        <v>9</v>
      </c>
      <c r="BK70" s="499"/>
      <c r="BL70" s="499"/>
      <c r="BM70" s="564">
        <f>BM4</f>
        <v>0</v>
      </c>
      <c r="BN70" s="564"/>
      <c r="BO70" s="564"/>
      <c r="BP70" s="564"/>
      <c r="BQ70" s="564"/>
      <c r="BR70" s="564"/>
      <c r="BS70" s="564"/>
      <c r="BT70" s="564"/>
      <c r="BU70" s="564"/>
      <c r="BV70" s="564"/>
      <c r="BW70" s="564"/>
      <c r="BX70" s="564"/>
      <c r="BY70" s="572"/>
      <c r="BZ70" s="33"/>
      <c r="CJ70" s="9"/>
      <c r="CK70" s="9"/>
      <c r="CL70" s="9"/>
      <c r="CM70" s="9"/>
      <c r="CN70" s="9"/>
      <c r="CO70" s="9"/>
      <c r="CP70" s="9"/>
      <c r="CQ70" s="9"/>
      <c r="CR70" s="9"/>
      <c r="CS70" s="9"/>
      <c r="CT70" s="9"/>
      <c r="CU70" s="9"/>
      <c r="CV70" s="9"/>
      <c r="CW70" s="9"/>
      <c r="CX70" s="9"/>
      <c r="CY70" s="9"/>
      <c r="CZ70" s="9"/>
      <c r="DA70" s="9"/>
      <c r="DB70" s="9"/>
      <c r="DC70" s="9"/>
      <c r="DD70" s="9"/>
      <c r="DE70" s="9"/>
      <c r="DF70" s="9"/>
    </row>
    <row r="71" spans="1:110" s="9" customFormat="1" ht="15" customHeight="1" thickTop="1" thickBot="1">
      <c r="A71" s="24" t="s">
        <v>119</v>
      </c>
      <c r="B71" s="25"/>
      <c r="C71" s="25"/>
      <c r="D71" s="25"/>
      <c r="E71" s="25"/>
      <c r="F71" s="25"/>
      <c r="G71" s="25"/>
      <c r="H71" s="25"/>
      <c r="I71" s="25"/>
      <c r="J71" s="25"/>
      <c r="K71" s="25"/>
      <c r="L71" s="25"/>
      <c r="M71" s="25"/>
      <c r="N71" s="25"/>
      <c r="O71" s="25"/>
      <c r="P71" s="25"/>
      <c r="Q71" s="25"/>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35"/>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CJ71"/>
      <c r="CK71"/>
      <c r="CL71"/>
      <c r="CM71"/>
      <c r="CN71"/>
      <c r="CO71"/>
      <c r="CP71"/>
      <c r="CQ71"/>
      <c r="CR71"/>
      <c r="CS71"/>
      <c r="CT71"/>
      <c r="CU71"/>
      <c r="CV71"/>
      <c r="CW71"/>
      <c r="CX71"/>
      <c r="CY71"/>
      <c r="CZ71"/>
      <c r="DA71"/>
      <c r="DB71"/>
      <c r="DC71"/>
      <c r="DD71"/>
      <c r="DE71"/>
      <c r="DF71"/>
    </row>
    <row r="72" spans="1:110" ht="17.25" customHeight="1">
      <c r="A72" s="490" t="s">
        <v>17</v>
      </c>
      <c r="B72" s="531"/>
      <c r="C72" s="195" t="s">
        <v>18</v>
      </c>
      <c r="D72" s="196"/>
      <c r="E72" s="196"/>
      <c r="F72" s="196"/>
      <c r="G72" s="196"/>
      <c r="H72" s="196"/>
      <c r="I72" s="196"/>
      <c r="J72" s="196"/>
      <c r="K72" s="196"/>
      <c r="L72" s="196"/>
      <c r="M72" s="196"/>
      <c r="N72" s="196"/>
      <c r="O72" s="196"/>
      <c r="P72" s="196"/>
      <c r="Q72" s="196"/>
      <c r="R72" s="196"/>
      <c r="S72" s="196"/>
      <c r="T72" s="196"/>
      <c r="U72" s="196"/>
      <c r="V72" s="196"/>
      <c r="W72" s="196"/>
      <c r="X72" s="197"/>
      <c r="Y72" s="549" t="s">
        <v>26</v>
      </c>
      <c r="Z72" s="550"/>
      <c r="AA72" s="553" t="s">
        <v>14</v>
      </c>
      <c r="AB72" s="554"/>
      <c r="AC72" s="554"/>
      <c r="AD72" s="554"/>
      <c r="AE72" s="554"/>
      <c r="AF72" s="554"/>
      <c r="AG72" s="554"/>
      <c r="AH72" s="554"/>
      <c r="AI72" s="554"/>
      <c r="AJ72" s="554"/>
      <c r="AK72" s="554"/>
      <c r="AL72" s="554"/>
      <c r="AM72" s="554"/>
      <c r="AN72" s="554"/>
      <c r="AO72" s="554"/>
      <c r="AP72" s="554"/>
      <c r="AQ72" s="554"/>
      <c r="AR72" s="554"/>
      <c r="AS72" s="554"/>
      <c r="AT72" s="555"/>
      <c r="AU72" s="556" t="s">
        <v>118</v>
      </c>
      <c r="AV72" s="557"/>
      <c r="AW72" s="557"/>
      <c r="AX72" s="557"/>
      <c r="AY72" s="557"/>
      <c r="AZ72" s="557"/>
      <c r="BA72" s="557"/>
      <c r="BB72" s="557"/>
      <c r="BC72" s="557"/>
      <c r="BD72" s="557"/>
      <c r="BE72" s="557"/>
      <c r="BF72" s="557"/>
      <c r="BG72" s="557"/>
      <c r="BH72" s="557"/>
      <c r="BI72" s="557"/>
      <c r="BJ72" s="557"/>
      <c r="BK72" s="557"/>
      <c r="BL72" s="557"/>
      <c r="BM72" s="557"/>
      <c r="BN72" s="557"/>
      <c r="BO72" s="557"/>
      <c r="BP72" s="557"/>
      <c r="BQ72" s="557"/>
      <c r="BR72" s="557"/>
      <c r="BS72" s="558"/>
      <c r="BT72" s="556" t="s">
        <v>117</v>
      </c>
      <c r="BU72" s="557"/>
      <c r="BV72" s="557"/>
      <c r="BW72" s="557"/>
      <c r="BX72" s="557"/>
      <c r="BY72" s="563"/>
      <c r="CC72" s="633"/>
      <c r="CD72" s="633"/>
      <c r="CE72" s="633"/>
      <c r="CF72" s="633"/>
    </row>
    <row r="73" spans="1:110" ht="31.15" customHeight="1" thickBot="1">
      <c r="A73" s="26"/>
      <c r="B73" s="27"/>
      <c r="C73" s="268"/>
      <c r="D73" s="269"/>
      <c r="E73" s="269"/>
      <c r="F73" s="269"/>
      <c r="G73" s="269"/>
      <c r="H73" s="269"/>
      <c r="I73" s="269"/>
      <c r="J73" s="269"/>
      <c r="K73" s="269"/>
      <c r="L73" s="269"/>
      <c r="M73" s="269"/>
      <c r="N73" s="269"/>
      <c r="O73" s="269"/>
      <c r="P73" s="269"/>
      <c r="Q73" s="269"/>
      <c r="R73" s="269"/>
      <c r="S73" s="269"/>
      <c r="T73" s="269"/>
      <c r="U73" s="269"/>
      <c r="V73" s="269"/>
      <c r="W73" s="269"/>
      <c r="X73" s="270"/>
      <c r="Y73" s="551"/>
      <c r="Z73" s="552"/>
      <c r="AA73" s="570" t="s">
        <v>23</v>
      </c>
      <c r="AB73" s="560"/>
      <c r="AC73" s="560"/>
      <c r="AD73" s="560"/>
      <c r="AE73" s="560"/>
      <c r="AF73" s="560"/>
      <c r="AG73" s="560"/>
      <c r="AH73" s="560"/>
      <c r="AI73" s="560"/>
      <c r="AJ73" s="560"/>
      <c r="AK73" s="560"/>
      <c r="AL73" s="560"/>
      <c r="AM73" s="560"/>
      <c r="AN73" s="560"/>
      <c r="AO73" s="560"/>
      <c r="AP73" s="560"/>
      <c r="AQ73" s="560"/>
      <c r="AR73" s="560"/>
      <c r="AS73" s="566" t="s">
        <v>27</v>
      </c>
      <c r="AT73" s="571"/>
      <c r="AU73" s="559" t="s">
        <v>126</v>
      </c>
      <c r="AV73" s="560"/>
      <c r="AW73" s="560"/>
      <c r="AX73" s="560"/>
      <c r="AY73" s="560"/>
      <c r="AZ73" s="560"/>
      <c r="BA73" s="560"/>
      <c r="BB73" s="560"/>
      <c r="BC73" s="560"/>
      <c r="BD73" s="560"/>
      <c r="BE73" s="560"/>
      <c r="BF73" s="560"/>
      <c r="BG73" s="560"/>
      <c r="BH73" s="560"/>
      <c r="BI73" s="560"/>
      <c r="BJ73" s="560"/>
      <c r="BK73" s="560"/>
      <c r="BL73" s="560"/>
      <c r="BM73" s="561"/>
      <c r="BN73" s="566" t="s">
        <v>27</v>
      </c>
      <c r="BO73" s="566"/>
      <c r="BP73" s="567" t="s">
        <v>28</v>
      </c>
      <c r="BQ73" s="568"/>
      <c r="BR73" s="567" t="s">
        <v>24</v>
      </c>
      <c r="BS73" s="569"/>
      <c r="BT73" s="547" t="s">
        <v>27</v>
      </c>
      <c r="BU73" s="548"/>
      <c r="BV73" s="533" t="s">
        <v>28</v>
      </c>
      <c r="BW73" s="534"/>
      <c r="BX73" s="533" t="s">
        <v>24</v>
      </c>
      <c r="BY73" s="562"/>
      <c r="CC73" s="633"/>
      <c r="CD73" s="633"/>
      <c r="CE73" s="633"/>
      <c r="CF73" s="633"/>
    </row>
    <row r="74" spans="1:110" ht="18.75" customHeight="1" thickTop="1">
      <c r="A74" s="242"/>
      <c r="B74" s="243"/>
      <c r="C74" s="198"/>
      <c r="D74" s="199"/>
      <c r="E74" s="199"/>
      <c r="F74" s="199"/>
      <c r="G74" s="199"/>
      <c r="H74" s="199"/>
      <c r="I74" s="199"/>
      <c r="J74" s="199"/>
      <c r="K74" s="199"/>
      <c r="L74" s="199"/>
      <c r="M74" s="199"/>
      <c r="N74" s="199"/>
      <c r="O74" s="199"/>
      <c r="P74" s="199"/>
      <c r="Q74" s="199"/>
      <c r="R74" s="199"/>
      <c r="S74" s="199"/>
      <c r="T74" s="199"/>
      <c r="U74" s="199"/>
      <c r="V74" s="199"/>
      <c r="W74" s="199"/>
      <c r="X74" s="200"/>
      <c r="Y74" s="254"/>
      <c r="Z74" s="255"/>
      <c r="AA74" s="198"/>
      <c r="AB74" s="199"/>
      <c r="AC74" s="199"/>
      <c r="AD74" s="199"/>
      <c r="AE74" s="199"/>
      <c r="AF74" s="199"/>
      <c r="AG74" s="199"/>
      <c r="AH74" s="199"/>
      <c r="AI74" s="199"/>
      <c r="AJ74" s="199"/>
      <c r="AK74" s="199"/>
      <c r="AL74" s="199"/>
      <c r="AM74" s="199"/>
      <c r="AN74" s="199"/>
      <c r="AO74" s="199"/>
      <c r="AP74" s="199"/>
      <c r="AQ74" s="199"/>
      <c r="AR74" s="199"/>
      <c r="AS74" s="244"/>
      <c r="AT74" s="245"/>
      <c r="AU74" s="590"/>
      <c r="AV74" s="591"/>
      <c r="AW74" s="591"/>
      <c r="AX74" s="591"/>
      <c r="AY74" s="591"/>
      <c r="AZ74" s="591"/>
      <c r="BA74" s="591"/>
      <c r="BB74" s="591"/>
      <c r="BC74" s="591"/>
      <c r="BD74" s="591"/>
      <c r="BE74" s="591"/>
      <c r="BF74" s="591"/>
      <c r="BG74" s="591"/>
      <c r="BH74" s="591"/>
      <c r="BI74" s="591"/>
      <c r="BJ74" s="591"/>
      <c r="BK74" s="591"/>
      <c r="BL74" s="591"/>
      <c r="BM74" s="592"/>
      <c r="BN74" s="615"/>
      <c r="BO74" s="616"/>
      <c r="BP74" s="284" t="str">
        <f>IF(BN74="","",IF(BN74="Ｔ５",100,IF(BN74="Ｔ４",80,IF(BN74="Ｔ３",60,IF(BN74="Ｔ２",30,IF(BN74="Ｔ１",20,IF(BN74="Ｎ",0,"")))))))</f>
        <v/>
      </c>
      <c r="BQ74" s="285"/>
      <c r="BR74" s="284" t="str">
        <f>IF(BP74="","",Y74*BP74)</f>
        <v/>
      </c>
      <c r="BS74" s="613"/>
      <c r="BT74" s="615"/>
      <c r="BU74" s="616"/>
      <c r="BV74" s="284" t="str">
        <f>IF(BN74="","",IF(BN74="Ｔ５",100,IF(BN74="Ｔ４",80,IF(BN74="Ｔ３",60,IF(BN74="Ｔ２",30,IF(BN74="Ｔ１",20,IF(BN74="Ｎ",0,"")))))))</f>
        <v/>
      </c>
      <c r="BW74" s="285"/>
      <c r="BX74" s="284" t="str">
        <f>IF(BV74="","",Y74*BV74)</f>
        <v/>
      </c>
      <c r="BY74" s="613"/>
      <c r="CC74" s="430"/>
      <c r="CD74" s="430"/>
      <c r="CE74" s="430"/>
      <c r="CF74" s="430"/>
    </row>
    <row r="75" spans="1:110" ht="18.75" customHeight="1">
      <c r="A75" s="236"/>
      <c r="B75" s="237"/>
      <c r="C75" s="201"/>
      <c r="D75" s="202"/>
      <c r="E75" s="202"/>
      <c r="F75" s="202"/>
      <c r="G75" s="202"/>
      <c r="H75" s="202"/>
      <c r="I75" s="202"/>
      <c r="J75" s="202"/>
      <c r="K75" s="202"/>
      <c r="L75" s="202"/>
      <c r="M75" s="202"/>
      <c r="N75" s="202"/>
      <c r="O75" s="202"/>
      <c r="P75" s="202"/>
      <c r="Q75" s="202"/>
      <c r="R75" s="202"/>
      <c r="S75" s="202"/>
      <c r="T75" s="202"/>
      <c r="U75" s="202"/>
      <c r="V75" s="202"/>
      <c r="W75" s="202"/>
      <c r="X75" s="203"/>
      <c r="Y75" s="256"/>
      <c r="Z75" s="257"/>
      <c r="AA75" s="201"/>
      <c r="AB75" s="202"/>
      <c r="AC75" s="202"/>
      <c r="AD75" s="202"/>
      <c r="AE75" s="202"/>
      <c r="AF75" s="202"/>
      <c r="AG75" s="202"/>
      <c r="AH75" s="202"/>
      <c r="AI75" s="202"/>
      <c r="AJ75" s="202"/>
      <c r="AK75" s="202"/>
      <c r="AL75" s="202"/>
      <c r="AM75" s="202"/>
      <c r="AN75" s="202"/>
      <c r="AO75" s="202"/>
      <c r="AP75" s="202"/>
      <c r="AQ75" s="202"/>
      <c r="AR75" s="202"/>
      <c r="AS75" s="246"/>
      <c r="AT75" s="247"/>
      <c r="AU75" s="593"/>
      <c r="AV75" s="594"/>
      <c r="AW75" s="594"/>
      <c r="AX75" s="594"/>
      <c r="AY75" s="594"/>
      <c r="AZ75" s="594"/>
      <c r="BA75" s="594"/>
      <c r="BB75" s="594"/>
      <c r="BC75" s="594"/>
      <c r="BD75" s="594"/>
      <c r="BE75" s="594"/>
      <c r="BF75" s="594"/>
      <c r="BG75" s="594"/>
      <c r="BH75" s="594"/>
      <c r="BI75" s="594"/>
      <c r="BJ75" s="594"/>
      <c r="BK75" s="594"/>
      <c r="BL75" s="594"/>
      <c r="BM75" s="595"/>
      <c r="BN75" s="586"/>
      <c r="BO75" s="587"/>
      <c r="BP75" s="165"/>
      <c r="BQ75" s="166"/>
      <c r="BR75" s="165"/>
      <c r="BS75" s="582"/>
      <c r="BT75" s="586"/>
      <c r="BU75" s="587"/>
      <c r="BV75" s="165"/>
      <c r="BW75" s="166"/>
      <c r="BX75" s="165"/>
      <c r="BY75" s="582"/>
      <c r="CC75" s="430"/>
      <c r="CD75" s="430"/>
      <c r="CE75" s="430"/>
      <c r="CF75" s="430"/>
    </row>
    <row r="76" spans="1:110" ht="18.75" customHeight="1">
      <c r="A76" s="236"/>
      <c r="B76" s="237"/>
      <c r="C76" s="201"/>
      <c r="D76" s="202"/>
      <c r="E76" s="202"/>
      <c r="F76" s="202"/>
      <c r="G76" s="202"/>
      <c r="H76" s="202"/>
      <c r="I76" s="202"/>
      <c r="J76" s="202"/>
      <c r="K76" s="202"/>
      <c r="L76" s="202"/>
      <c r="M76" s="202"/>
      <c r="N76" s="202"/>
      <c r="O76" s="202"/>
      <c r="P76" s="202"/>
      <c r="Q76" s="202"/>
      <c r="R76" s="202"/>
      <c r="S76" s="202"/>
      <c r="T76" s="202"/>
      <c r="U76" s="202"/>
      <c r="V76" s="202"/>
      <c r="W76" s="202"/>
      <c r="X76" s="203"/>
      <c r="Y76" s="256"/>
      <c r="Z76" s="257"/>
      <c r="AA76" s="201"/>
      <c r="AB76" s="202"/>
      <c r="AC76" s="202"/>
      <c r="AD76" s="202"/>
      <c r="AE76" s="202"/>
      <c r="AF76" s="202"/>
      <c r="AG76" s="202"/>
      <c r="AH76" s="202"/>
      <c r="AI76" s="202"/>
      <c r="AJ76" s="202"/>
      <c r="AK76" s="202"/>
      <c r="AL76" s="202"/>
      <c r="AM76" s="202"/>
      <c r="AN76" s="202"/>
      <c r="AO76" s="202"/>
      <c r="AP76" s="202"/>
      <c r="AQ76" s="202"/>
      <c r="AR76" s="202"/>
      <c r="AS76" s="246"/>
      <c r="AT76" s="247"/>
      <c r="AU76" s="593"/>
      <c r="AV76" s="594"/>
      <c r="AW76" s="594"/>
      <c r="AX76" s="594"/>
      <c r="AY76" s="594"/>
      <c r="AZ76" s="594"/>
      <c r="BA76" s="594"/>
      <c r="BB76" s="594"/>
      <c r="BC76" s="594"/>
      <c r="BD76" s="594"/>
      <c r="BE76" s="594"/>
      <c r="BF76" s="594"/>
      <c r="BG76" s="594"/>
      <c r="BH76" s="594"/>
      <c r="BI76" s="594"/>
      <c r="BJ76" s="594"/>
      <c r="BK76" s="594"/>
      <c r="BL76" s="594"/>
      <c r="BM76" s="595"/>
      <c r="BN76" s="586"/>
      <c r="BO76" s="587"/>
      <c r="BP76" s="165"/>
      <c r="BQ76" s="166"/>
      <c r="BR76" s="165"/>
      <c r="BS76" s="582"/>
      <c r="BT76" s="586"/>
      <c r="BU76" s="587"/>
      <c r="BV76" s="165"/>
      <c r="BW76" s="166"/>
      <c r="BX76" s="165"/>
      <c r="BY76" s="582"/>
      <c r="CC76" s="430"/>
      <c r="CD76" s="430"/>
      <c r="CE76" s="430"/>
      <c r="CF76" s="430"/>
    </row>
    <row r="77" spans="1:110" ht="18.75" customHeight="1">
      <c r="A77" s="236"/>
      <c r="B77" s="237"/>
      <c r="C77" s="201"/>
      <c r="D77" s="202"/>
      <c r="E77" s="202"/>
      <c r="F77" s="202"/>
      <c r="G77" s="202"/>
      <c r="H77" s="202"/>
      <c r="I77" s="202"/>
      <c r="J77" s="202"/>
      <c r="K77" s="202"/>
      <c r="L77" s="202"/>
      <c r="M77" s="202"/>
      <c r="N77" s="202"/>
      <c r="O77" s="202"/>
      <c r="P77" s="202"/>
      <c r="Q77" s="202"/>
      <c r="R77" s="202"/>
      <c r="S77" s="202"/>
      <c r="T77" s="202"/>
      <c r="U77" s="202"/>
      <c r="V77" s="202"/>
      <c r="W77" s="202"/>
      <c r="X77" s="203"/>
      <c r="Y77" s="256"/>
      <c r="Z77" s="257"/>
      <c r="AA77" s="201"/>
      <c r="AB77" s="202"/>
      <c r="AC77" s="202"/>
      <c r="AD77" s="202"/>
      <c r="AE77" s="202"/>
      <c r="AF77" s="202"/>
      <c r="AG77" s="202"/>
      <c r="AH77" s="202"/>
      <c r="AI77" s="202"/>
      <c r="AJ77" s="202"/>
      <c r="AK77" s="202"/>
      <c r="AL77" s="202"/>
      <c r="AM77" s="202"/>
      <c r="AN77" s="202"/>
      <c r="AO77" s="202"/>
      <c r="AP77" s="202"/>
      <c r="AQ77" s="202"/>
      <c r="AR77" s="202"/>
      <c r="AS77" s="246"/>
      <c r="AT77" s="247"/>
      <c r="AU77" s="593"/>
      <c r="AV77" s="594"/>
      <c r="AW77" s="594"/>
      <c r="AX77" s="594"/>
      <c r="AY77" s="594"/>
      <c r="AZ77" s="594"/>
      <c r="BA77" s="594"/>
      <c r="BB77" s="594"/>
      <c r="BC77" s="594"/>
      <c r="BD77" s="594"/>
      <c r="BE77" s="594"/>
      <c r="BF77" s="594"/>
      <c r="BG77" s="594"/>
      <c r="BH77" s="594"/>
      <c r="BI77" s="594"/>
      <c r="BJ77" s="594"/>
      <c r="BK77" s="594"/>
      <c r="BL77" s="594"/>
      <c r="BM77" s="595"/>
      <c r="BN77" s="586"/>
      <c r="BO77" s="587"/>
      <c r="BP77" s="165"/>
      <c r="BQ77" s="166"/>
      <c r="BR77" s="165"/>
      <c r="BS77" s="582"/>
      <c r="BT77" s="586"/>
      <c r="BU77" s="587"/>
      <c r="BV77" s="165"/>
      <c r="BW77" s="166"/>
      <c r="BX77" s="165"/>
      <c r="BY77" s="582"/>
      <c r="CC77" s="430"/>
      <c r="CD77" s="430"/>
      <c r="CE77" s="430"/>
      <c r="CF77" s="430"/>
    </row>
    <row r="78" spans="1:110" ht="18.75" customHeight="1">
      <c r="A78" s="236"/>
      <c r="B78" s="237"/>
      <c r="C78" s="201"/>
      <c r="D78" s="202"/>
      <c r="E78" s="202"/>
      <c r="F78" s="202"/>
      <c r="G78" s="202"/>
      <c r="H78" s="202"/>
      <c r="I78" s="202"/>
      <c r="J78" s="202"/>
      <c r="K78" s="202"/>
      <c r="L78" s="202"/>
      <c r="M78" s="202"/>
      <c r="N78" s="202"/>
      <c r="O78" s="202"/>
      <c r="P78" s="202"/>
      <c r="Q78" s="202"/>
      <c r="R78" s="202"/>
      <c r="S78" s="202"/>
      <c r="T78" s="202"/>
      <c r="U78" s="202"/>
      <c r="V78" s="202"/>
      <c r="W78" s="202"/>
      <c r="X78" s="203"/>
      <c r="Y78" s="256"/>
      <c r="Z78" s="257"/>
      <c r="AA78" s="201"/>
      <c r="AB78" s="202"/>
      <c r="AC78" s="202"/>
      <c r="AD78" s="202"/>
      <c r="AE78" s="202"/>
      <c r="AF78" s="202"/>
      <c r="AG78" s="202"/>
      <c r="AH78" s="202"/>
      <c r="AI78" s="202"/>
      <c r="AJ78" s="202"/>
      <c r="AK78" s="202"/>
      <c r="AL78" s="202"/>
      <c r="AM78" s="202"/>
      <c r="AN78" s="202"/>
      <c r="AO78" s="202"/>
      <c r="AP78" s="202"/>
      <c r="AQ78" s="202"/>
      <c r="AR78" s="202"/>
      <c r="AS78" s="246"/>
      <c r="AT78" s="247"/>
      <c r="AU78" s="593"/>
      <c r="AV78" s="594"/>
      <c r="AW78" s="594"/>
      <c r="AX78" s="594"/>
      <c r="AY78" s="594"/>
      <c r="AZ78" s="594"/>
      <c r="BA78" s="594"/>
      <c r="BB78" s="594"/>
      <c r="BC78" s="594"/>
      <c r="BD78" s="594"/>
      <c r="BE78" s="594"/>
      <c r="BF78" s="594"/>
      <c r="BG78" s="594"/>
      <c r="BH78" s="594"/>
      <c r="BI78" s="594"/>
      <c r="BJ78" s="594"/>
      <c r="BK78" s="594"/>
      <c r="BL78" s="594"/>
      <c r="BM78" s="595"/>
      <c r="BN78" s="586"/>
      <c r="BO78" s="587"/>
      <c r="BP78" s="165"/>
      <c r="BQ78" s="166"/>
      <c r="BR78" s="165"/>
      <c r="BS78" s="582"/>
      <c r="BT78" s="586"/>
      <c r="BU78" s="587"/>
      <c r="BV78" s="165"/>
      <c r="BW78" s="166"/>
      <c r="BX78" s="165"/>
      <c r="BY78" s="582"/>
      <c r="CC78" s="430"/>
      <c r="CD78" s="430"/>
      <c r="CE78" s="430"/>
      <c r="CF78" s="430"/>
    </row>
    <row r="79" spans="1:110" ht="18.75" customHeight="1">
      <c r="A79" s="236"/>
      <c r="B79" s="237"/>
      <c r="C79" s="201"/>
      <c r="D79" s="202"/>
      <c r="E79" s="202"/>
      <c r="F79" s="202"/>
      <c r="G79" s="202"/>
      <c r="H79" s="202"/>
      <c r="I79" s="202"/>
      <c r="J79" s="202"/>
      <c r="K79" s="202"/>
      <c r="L79" s="202"/>
      <c r="M79" s="202"/>
      <c r="N79" s="202"/>
      <c r="O79" s="202"/>
      <c r="P79" s="202"/>
      <c r="Q79" s="202"/>
      <c r="R79" s="202"/>
      <c r="S79" s="202"/>
      <c r="T79" s="202"/>
      <c r="U79" s="202"/>
      <c r="V79" s="202"/>
      <c r="W79" s="202"/>
      <c r="X79" s="203"/>
      <c r="Y79" s="258"/>
      <c r="Z79" s="259"/>
      <c r="AA79" s="201"/>
      <c r="AB79" s="202"/>
      <c r="AC79" s="202"/>
      <c r="AD79" s="202"/>
      <c r="AE79" s="202"/>
      <c r="AF79" s="202"/>
      <c r="AG79" s="202"/>
      <c r="AH79" s="202"/>
      <c r="AI79" s="202"/>
      <c r="AJ79" s="202"/>
      <c r="AK79" s="202"/>
      <c r="AL79" s="202"/>
      <c r="AM79" s="202"/>
      <c r="AN79" s="202"/>
      <c r="AO79" s="202"/>
      <c r="AP79" s="202"/>
      <c r="AQ79" s="202"/>
      <c r="AR79" s="202"/>
      <c r="AS79" s="246"/>
      <c r="AT79" s="247"/>
      <c r="AU79" s="593"/>
      <c r="AV79" s="594"/>
      <c r="AW79" s="594"/>
      <c r="AX79" s="594"/>
      <c r="AY79" s="594"/>
      <c r="AZ79" s="594"/>
      <c r="BA79" s="594"/>
      <c r="BB79" s="594"/>
      <c r="BC79" s="594"/>
      <c r="BD79" s="594"/>
      <c r="BE79" s="594"/>
      <c r="BF79" s="594"/>
      <c r="BG79" s="594"/>
      <c r="BH79" s="594"/>
      <c r="BI79" s="594"/>
      <c r="BJ79" s="594"/>
      <c r="BK79" s="594"/>
      <c r="BL79" s="594"/>
      <c r="BM79" s="595"/>
      <c r="BN79" s="586"/>
      <c r="BO79" s="587"/>
      <c r="BP79" s="165"/>
      <c r="BQ79" s="166"/>
      <c r="BR79" s="165"/>
      <c r="BS79" s="582"/>
      <c r="BT79" s="586"/>
      <c r="BU79" s="587"/>
      <c r="BV79" s="165"/>
      <c r="BW79" s="166"/>
      <c r="BX79" s="165"/>
      <c r="BY79" s="582"/>
      <c r="CC79" s="430"/>
      <c r="CD79" s="430"/>
      <c r="CE79" s="430"/>
      <c r="CF79" s="430"/>
    </row>
    <row r="80" spans="1:110" ht="18.75" customHeight="1">
      <c r="A80" s="234"/>
      <c r="B80" s="235"/>
      <c r="C80" s="204"/>
      <c r="D80" s="205"/>
      <c r="E80" s="205"/>
      <c r="F80" s="205"/>
      <c r="G80" s="205"/>
      <c r="H80" s="205"/>
      <c r="I80" s="205"/>
      <c r="J80" s="205"/>
      <c r="K80" s="205"/>
      <c r="L80" s="205"/>
      <c r="M80" s="205"/>
      <c r="N80" s="205"/>
      <c r="O80" s="205"/>
      <c r="P80" s="205"/>
      <c r="Q80" s="205"/>
      <c r="R80" s="205"/>
      <c r="S80" s="205"/>
      <c r="T80" s="205"/>
      <c r="U80" s="205"/>
      <c r="V80" s="205"/>
      <c r="W80" s="205"/>
      <c r="X80" s="206"/>
      <c r="Y80" s="260"/>
      <c r="Z80" s="261"/>
      <c r="AA80" s="204"/>
      <c r="AB80" s="205"/>
      <c r="AC80" s="205"/>
      <c r="AD80" s="205"/>
      <c r="AE80" s="205"/>
      <c r="AF80" s="205"/>
      <c r="AG80" s="205"/>
      <c r="AH80" s="205"/>
      <c r="AI80" s="205"/>
      <c r="AJ80" s="205"/>
      <c r="AK80" s="205"/>
      <c r="AL80" s="205"/>
      <c r="AM80" s="205"/>
      <c r="AN80" s="205"/>
      <c r="AO80" s="205"/>
      <c r="AP80" s="205"/>
      <c r="AQ80" s="205"/>
      <c r="AR80" s="205"/>
      <c r="AS80" s="248"/>
      <c r="AT80" s="249"/>
      <c r="AU80" s="596"/>
      <c r="AV80" s="597"/>
      <c r="AW80" s="597"/>
      <c r="AX80" s="597"/>
      <c r="AY80" s="597"/>
      <c r="AZ80" s="597"/>
      <c r="BA80" s="597"/>
      <c r="BB80" s="597"/>
      <c r="BC80" s="597"/>
      <c r="BD80" s="597"/>
      <c r="BE80" s="597"/>
      <c r="BF80" s="597"/>
      <c r="BG80" s="597"/>
      <c r="BH80" s="597"/>
      <c r="BI80" s="597"/>
      <c r="BJ80" s="597"/>
      <c r="BK80" s="597"/>
      <c r="BL80" s="597"/>
      <c r="BM80" s="598"/>
      <c r="BN80" s="584"/>
      <c r="BO80" s="585"/>
      <c r="BP80" s="163" t="str">
        <f>IF(BN80="","",IF(BN80="Ｔ５",100,IF(BN80="Ｔ４",80,IF(BN80="Ｔ３",60,IF(BN80="Ｔ２",30,IF(BN80="Ｔ１",20,IF(BN80="Ｎ",0,"")))))))</f>
        <v/>
      </c>
      <c r="BQ80" s="164"/>
      <c r="BR80" s="163" t="str">
        <f>IF(BP80="","",Y80*BP80)</f>
        <v/>
      </c>
      <c r="BS80" s="581"/>
      <c r="BT80" s="584"/>
      <c r="BU80" s="585"/>
      <c r="BV80" s="163" t="str">
        <f>IF(BN80="","",IF(BN80="Ｔ５",100,IF(BN80="Ｔ４",80,IF(BN80="Ｔ３",60,IF(BN80="Ｔ２",30,IF(BN80="Ｔ１",20,IF(BN80="Ｎ",0,"")))))))</f>
        <v/>
      </c>
      <c r="BW80" s="164"/>
      <c r="BX80" s="163" t="str">
        <f>IF(BV80="","",Y80*BV80)</f>
        <v/>
      </c>
      <c r="BY80" s="581"/>
      <c r="CC80" s="430"/>
      <c r="CD80" s="430"/>
      <c r="CE80" s="430"/>
      <c r="CF80" s="430"/>
    </row>
    <row r="81" spans="1:110" ht="18.75" customHeight="1">
      <c r="A81" s="236"/>
      <c r="B81" s="237"/>
      <c r="C81" s="201"/>
      <c r="D81" s="202"/>
      <c r="E81" s="202"/>
      <c r="F81" s="202"/>
      <c r="G81" s="202"/>
      <c r="H81" s="202"/>
      <c r="I81" s="202"/>
      <c r="J81" s="202"/>
      <c r="K81" s="202"/>
      <c r="L81" s="202"/>
      <c r="M81" s="202"/>
      <c r="N81" s="202"/>
      <c r="O81" s="202"/>
      <c r="P81" s="202"/>
      <c r="Q81" s="202"/>
      <c r="R81" s="202"/>
      <c r="S81" s="202"/>
      <c r="T81" s="202"/>
      <c r="U81" s="202"/>
      <c r="V81" s="202"/>
      <c r="W81" s="202"/>
      <c r="X81" s="203"/>
      <c r="Y81" s="256"/>
      <c r="Z81" s="257"/>
      <c r="AA81" s="201"/>
      <c r="AB81" s="202"/>
      <c r="AC81" s="202"/>
      <c r="AD81" s="202"/>
      <c r="AE81" s="202"/>
      <c r="AF81" s="202"/>
      <c r="AG81" s="202"/>
      <c r="AH81" s="202"/>
      <c r="AI81" s="202"/>
      <c r="AJ81" s="202"/>
      <c r="AK81" s="202"/>
      <c r="AL81" s="202"/>
      <c r="AM81" s="202"/>
      <c r="AN81" s="202"/>
      <c r="AO81" s="202"/>
      <c r="AP81" s="202"/>
      <c r="AQ81" s="202"/>
      <c r="AR81" s="202"/>
      <c r="AS81" s="246"/>
      <c r="AT81" s="247"/>
      <c r="AU81" s="599"/>
      <c r="AV81" s="600"/>
      <c r="AW81" s="600"/>
      <c r="AX81" s="600"/>
      <c r="AY81" s="600"/>
      <c r="AZ81" s="600"/>
      <c r="BA81" s="600"/>
      <c r="BB81" s="600"/>
      <c r="BC81" s="600"/>
      <c r="BD81" s="600"/>
      <c r="BE81" s="600"/>
      <c r="BF81" s="600"/>
      <c r="BG81" s="600"/>
      <c r="BH81" s="600"/>
      <c r="BI81" s="600"/>
      <c r="BJ81" s="600"/>
      <c r="BK81" s="600"/>
      <c r="BL81" s="600"/>
      <c r="BM81" s="601"/>
      <c r="BN81" s="586"/>
      <c r="BO81" s="587"/>
      <c r="BP81" s="165"/>
      <c r="BQ81" s="166"/>
      <c r="BR81" s="165"/>
      <c r="BS81" s="582"/>
      <c r="BT81" s="586"/>
      <c r="BU81" s="587"/>
      <c r="BV81" s="165"/>
      <c r="BW81" s="166"/>
      <c r="BX81" s="165"/>
      <c r="BY81" s="582"/>
      <c r="CC81" s="430"/>
      <c r="CD81" s="430"/>
      <c r="CE81" s="430"/>
      <c r="CF81" s="430"/>
      <c r="CJ81" s="72" t="s">
        <v>157</v>
      </c>
      <c r="CK81" s="72"/>
      <c r="CL81" s="72"/>
      <c r="CM81" s="72"/>
      <c r="CN81" s="72"/>
    </row>
    <row r="82" spans="1:110" ht="18.75" customHeight="1">
      <c r="A82" s="236"/>
      <c r="B82" s="237"/>
      <c r="C82" s="201"/>
      <c r="D82" s="202"/>
      <c r="E82" s="202"/>
      <c r="F82" s="202"/>
      <c r="G82" s="202"/>
      <c r="H82" s="202"/>
      <c r="I82" s="202"/>
      <c r="J82" s="202"/>
      <c r="K82" s="202"/>
      <c r="L82" s="202"/>
      <c r="M82" s="202"/>
      <c r="N82" s="202"/>
      <c r="O82" s="202"/>
      <c r="P82" s="202"/>
      <c r="Q82" s="202"/>
      <c r="R82" s="202"/>
      <c r="S82" s="202"/>
      <c r="T82" s="202"/>
      <c r="U82" s="202"/>
      <c r="V82" s="202"/>
      <c r="W82" s="202"/>
      <c r="X82" s="203"/>
      <c r="Y82" s="256"/>
      <c r="Z82" s="257"/>
      <c r="AA82" s="201"/>
      <c r="AB82" s="202"/>
      <c r="AC82" s="202"/>
      <c r="AD82" s="202"/>
      <c r="AE82" s="202"/>
      <c r="AF82" s="202"/>
      <c r="AG82" s="202"/>
      <c r="AH82" s="202"/>
      <c r="AI82" s="202"/>
      <c r="AJ82" s="202"/>
      <c r="AK82" s="202"/>
      <c r="AL82" s="202"/>
      <c r="AM82" s="202"/>
      <c r="AN82" s="202"/>
      <c r="AO82" s="202"/>
      <c r="AP82" s="202"/>
      <c r="AQ82" s="202"/>
      <c r="AR82" s="202"/>
      <c r="AS82" s="246"/>
      <c r="AT82" s="247"/>
      <c r="AU82" s="599"/>
      <c r="AV82" s="600"/>
      <c r="AW82" s="600"/>
      <c r="AX82" s="600"/>
      <c r="AY82" s="600"/>
      <c r="AZ82" s="600"/>
      <c r="BA82" s="600"/>
      <c r="BB82" s="600"/>
      <c r="BC82" s="600"/>
      <c r="BD82" s="600"/>
      <c r="BE82" s="600"/>
      <c r="BF82" s="600"/>
      <c r="BG82" s="600"/>
      <c r="BH82" s="600"/>
      <c r="BI82" s="600"/>
      <c r="BJ82" s="600"/>
      <c r="BK82" s="600"/>
      <c r="BL82" s="600"/>
      <c r="BM82" s="601"/>
      <c r="BN82" s="586"/>
      <c r="BO82" s="587"/>
      <c r="BP82" s="165"/>
      <c r="BQ82" s="166"/>
      <c r="BR82" s="165"/>
      <c r="BS82" s="582"/>
      <c r="BT82" s="586"/>
      <c r="BU82" s="587"/>
      <c r="BV82" s="165"/>
      <c r="BW82" s="166"/>
      <c r="BX82" s="165"/>
      <c r="BY82" s="582"/>
      <c r="CC82" s="430"/>
      <c r="CD82" s="430"/>
      <c r="CE82" s="430"/>
      <c r="CF82" s="430"/>
      <c r="CJ82" s="109" t="s">
        <v>158</v>
      </c>
      <c r="CK82" s="110"/>
      <c r="CL82" s="111"/>
      <c r="CM82" s="109" t="s">
        <v>86</v>
      </c>
      <c r="CN82" s="111"/>
    </row>
    <row r="83" spans="1:110" ht="18.75" customHeight="1">
      <c r="A83" s="236"/>
      <c r="B83" s="237"/>
      <c r="C83" s="201"/>
      <c r="D83" s="202"/>
      <c r="E83" s="202"/>
      <c r="F83" s="202"/>
      <c r="G83" s="202"/>
      <c r="H83" s="202"/>
      <c r="I83" s="202"/>
      <c r="J83" s="202"/>
      <c r="K83" s="202"/>
      <c r="L83" s="202"/>
      <c r="M83" s="202"/>
      <c r="N83" s="202"/>
      <c r="O83" s="202"/>
      <c r="P83" s="202"/>
      <c r="Q83" s="202"/>
      <c r="R83" s="202"/>
      <c r="S83" s="202"/>
      <c r="T83" s="202"/>
      <c r="U83" s="202"/>
      <c r="V83" s="202"/>
      <c r="W83" s="202"/>
      <c r="X83" s="203"/>
      <c r="Y83" s="256"/>
      <c r="Z83" s="257"/>
      <c r="AA83" s="201"/>
      <c r="AB83" s="202"/>
      <c r="AC83" s="202"/>
      <c r="AD83" s="202"/>
      <c r="AE83" s="202"/>
      <c r="AF83" s="202"/>
      <c r="AG83" s="202"/>
      <c r="AH83" s="202"/>
      <c r="AI83" s="202"/>
      <c r="AJ83" s="202"/>
      <c r="AK83" s="202"/>
      <c r="AL83" s="202"/>
      <c r="AM83" s="202"/>
      <c r="AN83" s="202"/>
      <c r="AO83" s="202"/>
      <c r="AP83" s="202"/>
      <c r="AQ83" s="202"/>
      <c r="AR83" s="202"/>
      <c r="AS83" s="246"/>
      <c r="AT83" s="247"/>
      <c r="AU83" s="599"/>
      <c r="AV83" s="600"/>
      <c r="AW83" s="600"/>
      <c r="AX83" s="600"/>
      <c r="AY83" s="600"/>
      <c r="AZ83" s="600"/>
      <c r="BA83" s="600"/>
      <c r="BB83" s="600"/>
      <c r="BC83" s="600"/>
      <c r="BD83" s="600"/>
      <c r="BE83" s="600"/>
      <c r="BF83" s="600"/>
      <c r="BG83" s="600"/>
      <c r="BH83" s="600"/>
      <c r="BI83" s="600"/>
      <c r="BJ83" s="600"/>
      <c r="BK83" s="600"/>
      <c r="BL83" s="600"/>
      <c r="BM83" s="601"/>
      <c r="BN83" s="586"/>
      <c r="BO83" s="587"/>
      <c r="BP83" s="165"/>
      <c r="BQ83" s="166"/>
      <c r="BR83" s="165"/>
      <c r="BS83" s="582"/>
      <c r="BT83" s="586"/>
      <c r="BU83" s="587"/>
      <c r="BV83" s="165"/>
      <c r="BW83" s="166"/>
      <c r="BX83" s="165"/>
      <c r="BY83" s="582"/>
      <c r="CC83" s="430"/>
      <c r="CD83" s="430"/>
      <c r="CE83" s="430"/>
      <c r="CF83" s="430"/>
      <c r="CJ83" s="112"/>
      <c r="CK83" s="113"/>
      <c r="CL83" s="114"/>
      <c r="CM83" s="112"/>
      <c r="CN83" s="114"/>
    </row>
    <row r="84" spans="1:110" ht="18.75" customHeight="1">
      <c r="A84" s="236"/>
      <c r="B84" s="237"/>
      <c r="C84" s="201"/>
      <c r="D84" s="202"/>
      <c r="E84" s="202"/>
      <c r="F84" s="202"/>
      <c r="G84" s="202"/>
      <c r="H84" s="202"/>
      <c r="I84" s="202"/>
      <c r="J84" s="202"/>
      <c r="K84" s="202"/>
      <c r="L84" s="202"/>
      <c r="M84" s="202"/>
      <c r="N84" s="202"/>
      <c r="O84" s="202"/>
      <c r="P84" s="202"/>
      <c r="Q84" s="202"/>
      <c r="R84" s="202"/>
      <c r="S84" s="202"/>
      <c r="T84" s="202"/>
      <c r="U84" s="202"/>
      <c r="V84" s="202"/>
      <c r="W84" s="202"/>
      <c r="X84" s="203"/>
      <c r="Y84" s="256"/>
      <c r="Z84" s="257"/>
      <c r="AA84" s="201"/>
      <c r="AB84" s="202"/>
      <c r="AC84" s="202"/>
      <c r="AD84" s="202"/>
      <c r="AE84" s="202"/>
      <c r="AF84" s="202"/>
      <c r="AG84" s="202"/>
      <c r="AH84" s="202"/>
      <c r="AI84" s="202"/>
      <c r="AJ84" s="202"/>
      <c r="AK84" s="202"/>
      <c r="AL84" s="202"/>
      <c r="AM84" s="202"/>
      <c r="AN84" s="202"/>
      <c r="AO84" s="202"/>
      <c r="AP84" s="202"/>
      <c r="AQ84" s="202"/>
      <c r="AR84" s="202"/>
      <c r="AS84" s="246"/>
      <c r="AT84" s="247"/>
      <c r="AU84" s="599"/>
      <c r="AV84" s="600"/>
      <c r="AW84" s="600"/>
      <c r="AX84" s="600"/>
      <c r="AY84" s="600"/>
      <c r="AZ84" s="600"/>
      <c r="BA84" s="600"/>
      <c r="BB84" s="600"/>
      <c r="BC84" s="600"/>
      <c r="BD84" s="600"/>
      <c r="BE84" s="600"/>
      <c r="BF84" s="600"/>
      <c r="BG84" s="600"/>
      <c r="BH84" s="600"/>
      <c r="BI84" s="600"/>
      <c r="BJ84" s="600"/>
      <c r="BK84" s="600"/>
      <c r="BL84" s="600"/>
      <c r="BM84" s="601"/>
      <c r="BN84" s="586"/>
      <c r="BO84" s="587"/>
      <c r="BP84" s="165"/>
      <c r="BQ84" s="166"/>
      <c r="BR84" s="165"/>
      <c r="BS84" s="582"/>
      <c r="BT84" s="586"/>
      <c r="BU84" s="587"/>
      <c r="BV84" s="165"/>
      <c r="BW84" s="166"/>
      <c r="BX84" s="165"/>
      <c r="BY84" s="582"/>
      <c r="CC84" s="430"/>
      <c r="CD84" s="430"/>
      <c r="CE84" s="430"/>
      <c r="CF84" s="430"/>
      <c r="CJ84" s="115" t="s">
        <v>159</v>
      </c>
      <c r="CK84" s="110"/>
      <c r="CL84" s="111"/>
      <c r="CM84" s="109" t="s">
        <v>94</v>
      </c>
      <c r="CN84" s="111"/>
    </row>
    <row r="85" spans="1:110" ht="18.75" customHeight="1">
      <c r="A85" s="238"/>
      <c r="B85" s="239"/>
      <c r="C85" s="207"/>
      <c r="D85" s="208"/>
      <c r="E85" s="208"/>
      <c r="F85" s="208"/>
      <c r="G85" s="208"/>
      <c r="H85" s="208"/>
      <c r="I85" s="208"/>
      <c r="J85" s="208"/>
      <c r="K85" s="208"/>
      <c r="L85" s="208"/>
      <c r="M85" s="208"/>
      <c r="N85" s="208"/>
      <c r="O85" s="208"/>
      <c r="P85" s="208"/>
      <c r="Q85" s="208"/>
      <c r="R85" s="208"/>
      <c r="S85" s="208"/>
      <c r="T85" s="208"/>
      <c r="U85" s="208"/>
      <c r="V85" s="208"/>
      <c r="W85" s="208"/>
      <c r="X85" s="209"/>
      <c r="Y85" s="262"/>
      <c r="Z85" s="263"/>
      <c r="AA85" s="207"/>
      <c r="AB85" s="208"/>
      <c r="AC85" s="208"/>
      <c r="AD85" s="208"/>
      <c r="AE85" s="208"/>
      <c r="AF85" s="208"/>
      <c r="AG85" s="208"/>
      <c r="AH85" s="208"/>
      <c r="AI85" s="208"/>
      <c r="AJ85" s="208"/>
      <c r="AK85" s="208"/>
      <c r="AL85" s="208"/>
      <c r="AM85" s="208"/>
      <c r="AN85" s="208"/>
      <c r="AO85" s="208"/>
      <c r="AP85" s="208"/>
      <c r="AQ85" s="208"/>
      <c r="AR85" s="208"/>
      <c r="AS85" s="250"/>
      <c r="AT85" s="251"/>
      <c r="AU85" s="602"/>
      <c r="AV85" s="603"/>
      <c r="AW85" s="603"/>
      <c r="AX85" s="603"/>
      <c r="AY85" s="603"/>
      <c r="AZ85" s="603"/>
      <c r="BA85" s="603"/>
      <c r="BB85" s="603"/>
      <c r="BC85" s="603"/>
      <c r="BD85" s="603"/>
      <c r="BE85" s="603"/>
      <c r="BF85" s="603"/>
      <c r="BG85" s="603"/>
      <c r="BH85" s="603"/>
      <c r="BI85" s="603"/>
      <c r="BJ85" s="603"/>
      <c r="BK85" s="603"/>
      <c r="BL85" s="603"/>
      <c r="BM85" s="604"/>
      <c r="BN85" s="611"/>
      <c r="BO85" s="612"/>
      <c r="BP85" s="294"/>
      <c r="BQ85" s="295"/>
      <c r="BR85" s="294"/>
      <c r="BS85" s="614"/>
      <c r="BT85" s="611"/>
      <c r="BU85" s="612"/>
      <c r="BV85" s="294"/>
      <c r="BW85" s="295"/>
      <c r="BX85" s="294"/>
      <c r="BY85" s="614"/>
      <c r="CC85" s="430"/>
      <c r="CD85" s="430"/>
      <c r="CE85" s="430"/>
      <c r="CF85" s="430"/>
      <c r="CJ85" s="112"/>
      <c r="CK85" s="113"/>
      <c r="CL85" s="114"/>
      <c r="CM85" s="112"/>
      <c r="CN85" s="114"/>
    </row>
    <row r="86" spans="1:110" ht="18.75" customHeight="1">
      <c r="A86" s="236"/>
      <c r="B86" s="237"/>
      <c r="C86" s="201"/>
      <c r="D86" s="202"/>
      <c r="E86" s="202"/>
      <c r="F86" s="202"/>
      <c r="G86" s="202"/>
      <c r="H86" s="202"/>
      <c r="I86" s="202"/>
      <c r="J86" s="202"/>
      <c r="K86" s="202"/>
      <c r="L86" s="202"/>
      <c r="M86" s="202"/>
      <c r="N86" s="202"/>
      <c r="O86" s="202"/>
      <c r="P86" s="202"/>
      <c r="Q86" s="202"/>
      <c r="R86" s="202"/>
      <c r="S86" s="202"/>
      <c r="T86" s="202"/>
      <c r="U86" s="202"/>
      <c r="V86" s="202"/>
      <c r="W86" s="202"/>
      <c r="X86" s="203"/>
      <c r="Y86" s="264"/>
      <c r="Z86" s="265"/>
      <c r="AA86" s="201"/>
      <c r="AB86" s="202"/>
      <c r="AC86" s="202"/>
      <c r="AD86" s="202"/>
      <c r="AE86" s="202"/>
      <c r="AF86" s="202"/>
      <c r="AG86" s="202"/>
      <c r="AH86" s="202"/>
      <c r="AI86" s="202"/>
      <c r="AJ86" s="202"/>
      <c r="AK86" s="202"/>
      <c r="AL86" s="202"/>
      <c r="AM86" s="202"/>
      <c r="AN86" s="202"/>
      <c r="AO86" s="202"/>
      <c r="AP86" s="202"/>
      <c r="AQ86" s="202"/>
      <c r="AR86" s="202"/>
      <c r="AS86" s="246"/>
      <c r="AT86" s="247"/>
      <c r="AU86" s="605"/>
      <c r="AV86" s="606"/>
      <c r="AW86" s="606"/>
      <c r="AX86" s="606"/>
      <c r="AY86" s="606"/>
      <c r="AZ86" s="606"/>
      <c r="BA86" s="606"/>
      <c r="BB86" s="606"/>
      <c r="BC86" s="606"/>
      <c r="BD86" s="606"/>
      <c r="BE86" s="606"/>
      <c r="BF86" s="606"/>
      <c r="BG86" s="606"/>
      <c r="BH86" s="606"/>
      <c r="BI86" s="606"/>
      <c r="BJ86" s="606"/>
      <c r="BK86" s="606"/>
      <c r="BL86" s="606"/>
      <c r="BM86" s="607"/>
      <c r="BN86" s="584"/>
      <c r="BO86" s="585"/>
      <c r="BP86" s="163" t="str">
        <f>IF(BN86="","",IF(BN86="Ｔ５",100,IF(BN86="Ｔ４",80,IF(BN86="Ｔ３",60,IF(BN86="Ｔ２",30,IF(BN86="Ｔ１",20,IF(BN86="Ｎ",0,"")))))))</f>
        <v/>
      </c>
      <c r="BQ86" s="164"/>
      <c r="BR86" s="163" t="str">
        <f>IF(BP86="","",Y86*BP86)</f>
        <v/>
      </c>
      <c r="BS86" s="581"/>
      <c r="BT86" s="584"/>
      <c r="BU86" s="585"/>
      <c r="BV86" s="163" t="str">
        <f>IF(BN86="","",IF(BN86="Ｔ５",100,IF(BN86="Ｔ４",80,IF(BN86="Ｔ３",60,IF(BN86="Ｔ２",30,IF(BN86="Ｔ１",20,IF(BN86="Ｎ",0,"")))))))</f>
        <v/>
      </c>
      <c r="BW86" s="164"/>
      <c r="BX86" s="163" t="str">
        <f>IF(BV86="","",Y86*BV86)</f>
        <v/>
      </c>
      <c r="BY86" s="581"/>
      <c r="CC86" s="430"/>
      <c r="CD86" s="430"/>
      <c r="CE86" s="430"/>
      <c r="CF86" s="430"/>
      <c r="CJ86" s="115" t="s">
        <v>160</v>
      </c>
      <c r="CK86" s="110"/>
      <c r="CL86" s="111"/>
      <c r="CM86" s="109" t="s">
        <v>100</v>
      </c>
      <c r="CN86" s="111"/>
    </row>
    <row r="87" spans="1:110" ht="18.75" customHeight="1">
      <c r="A87" s="236"/>
      <c r="B87" s="237"/>
      <c r="C87" s="201"/>
      <c r="D87" s="202"/>
      <c r="E87" s="202"/>
      <c r="F87" s="202"/>
      <c r="G87" s="202"/>
      <c r="H87" s="202"/>
      <c r="I87" s="202"/>
      <c r="J87" s="202"/>
      <c r="K87" s="202"/>
      <c r="L87" s="202"/>
      <c r="M87" s="202"/>
      <c r="N87" s="202"/>
      <c r="O87" s="202"/>
      <c r="P87" s="202"/>
      <c r="Q87" s="202"/>
      <c r="R87" s="202"/>
      <c r="S87" s="202"/>
      <c r="T87" s="202"/>
      <c r="U87" s="202"/>
      <c r="V87" s="202"/>
      <c r="W87" s="202"/>
      <c r="X87" s="203"/>
      <c r="Y87" s="256"/>
      <c r="Z87" s="257"/>
      <c r="AA87" s="201"/>
      <c r="AB87" s="202"/>
      <c r="AC87" s="202"/>
      <c r="AD87" s="202"/>
      <c r="AE87" s="202"/>
      <c r="AF87" s="202"/>
      <c r="AG87" s="202"/>
      <c r="AH87" s="202"/>
      <c r="AI87" s="202"/>
      <c r="AJ87" s="202"/>
      <c r="AK87" s="202"/>
      <c r="AL87" s="202"/>
      <c r="AM87" s="202"/>
      <c r="AN87" s="202"/>
      <c r="AO87" s="202"/>
      <c r="AP87" s="202"/>
      <c r="AQ87" s="202"/>
      <c r="AR87" s="202"/>
      <c r="AS87" s="246"/>
      <c r="AT87" s="247"/>
      <c r="AU87" s="605"/>
      <c r="AV87" s="606"/>
      <c r="AW87" s="606"/>
      <c r="AX87" s="606"/>
      <c r="AY87" s="606"/>
      <c r="AZ87" s="606"/>
      <c r="BA87" s="606"/>
      <c r="BB87" s="606"/>
      <c r="BC87" s="606"/>
      <c r="BD87" s="606"/>
      <c r="BE87" s="606"/>
      <c r="BF87" s="606"/>
      <c r="BG87" s="606"/>
      <c r="BH87" s="606"/>
      <c r="BI87" s="606"/>
      <c r="BJ87" s="606"/>
      <c r="BK87" s="606"/>
      <c r="BL87" s="606"/>
      <c r="BM87" s="607"/>
      <c r="BN87" s="586"/>
      <c r="BO87" s="587"/>
      <c r="BP87" s="165"/>
      <c r="BQ87" s="166"/>
      <c r="BR87" s="165"/>
      <c r="BS87" s="582"/>
      <c r="BT87" s="586"/>
      <c r="BU87" s="587"/>
      <c r="BV87" s="165"/>
      <c r="BW87" s="166"/>
      <c r="BX87" s="165"/>
      <c r="BY87" s="582"/>
      <c r="CC87" s="430"/>
      <c r="CD87" s="430"/>
      <c r="CE87" s="430"/>
      <c r="CF87" s="430"/>
      <c r="CJ87" s="112"/>
      <c r="CK87" s="113"/>
      <c r="CL87" s="114"/>
      <c r="CM87" s="112"/>
      <c r="CN87" s="114"/>
    </row>
    <row r="88" spans="1:110" ht="18.75" customHeight="1">
      <c r="A88" s="236"/>
      <c r="B88" s="237"/>
      <c r="C88" s="201"/>
      <c r="D88" s="202"/>
      <c r="E88" s="202"/>
      <c r="F88" s="202"/>
      <c r="G88" s="202"/>
      <c r="H88" s="202"/>
      <c r="I88" s="202"/>
      <c r="J88" s="202"/>
      <c r="K88" s="202"/>
      <c r="L88" s="202"/>
      <c r="M88" s="202"/>
      <c r="N88" s="202"/>
      <c r="O88" s="202"/>
      <c r="P88" s="202"/>
      <c r="Q88" s="202"/>
      <c r="R88" s="202"/>
      <c r="S88" s="202"/>
      <c r="T88" s="202"/>
      <c r="U88" s="202"/>
      <c r="V88" s="202"/>
      <c r="W88" s="202"/>
      <c r="X88" s="203"/>
      <c r="Y88" s="256"/>
      <c r="Z88" s="257"/>
      <c r="AA88" s="201"/>
      <c r="AB88" s="202"/>
      <c r="AC88" s="202"/>
      <c r="AD88" s="202"/>
      <c r="AE88" s="202"/>
      <c r="AF88" s="202"/>
      <c r="AG88" s="202"/>
      <c r="AH88" s="202"/>
      <c r="AI88" s="202"/>
      <c r="AJ88" s="202"/>
      <c r="AK88" s="202"/>
      <c r="AL88" s="202"/>
      <c r="AM88" s="202"/>
      <c r="AN88" s="202"/>
      <c r="AO88" s="202"/>
      <c r="AP88" s="202"/>
      <c r="AQ88" s="202"/>
      <c r="AR88" s="202"/>
      <c r="AS88" s="246"/>
      <c r="AT88" s="247"/>
      <c r="AU88" s="605"/>
      <c r="AV88" s="606"/>
      <c r="AW88" s="606"/>
      <c r="AX88" s="606"/>
      <c r="AY88" s="606"/>
      <c r="AZ88" s="606"/>
      <c r="BA88" s="606"/>
      <c r="BB88" s="606"/>
      <c r="BC88" s="606"/>
      <c r="BD88" s="606"/>
      <c r="BE88" s="606"/>
      <c r="BF88" s="606"/>
      <c r="BG88" s="606"/>
      <c r="BH88" s="606"/>
      <c r="BI88" s="606"/>
      <c r="BJ88" s="606"/>
      <c r="BK88" s="606"/>
      <c r="BL88" s="606"/>
      <c r="BM88" s="607"/>
      <c r="BN88" s="586"/>
      <c r="BO88" s="587"/>
      <c r="BP88" s="165"/>
      <c r="BQ88" s="166"/>
      <c r="BR88" s="165"/>
      <c r="BS88" s="582"/>
      <c r="BT88" s="586"/>
      <c r="BU88" s="587"/>
      <c r="BV88" s="165"/>
      <c r="BW88" s="166"/>
      <c r="BX88" s="165"/>
      <c r="BY88" s="582"/>
      <c r="CC88" s="430"/>
      <c r="CD88" s="430"/>
      <c r="CE88" s="430"/>
      <c r="CF88" s="430"/>
      <c r="CJ88" s="115" t="s">
        <v>161</v>
      </c>
      <c r="CK88" s="110"/>
      <c r="CL88" s="111"/>
      <c r="CM88" s="109" t="s">
        <v>105</v>
      </c>
      <c r="CN88" s="111"/>
    </row>
    <row r="89" spans="1:110" ht="18.75" customHeight="1">
      <c r="A89" s="236"/>
      <c r="B89" s="237"/>
      <c r="C89" s="201"/>
      <c r="D89" s="202"/>
      <c r="E89" s="202"/>
      <c r="F89" s="202"/>
      <c r="G89" s="202"/>
      <c r="H89" s="202"/>
      <c r="I89" s="202"/>
      <c r="J89" s="202"/>
      <c r="K89" s="202"/>
      <c r="L89" s="202"/>
      <c r="M89" s="202"/>
      <c r="N89" s="202"/>
      <c r="O89" s="202"/>
      <c r="P89" s="202"/>
      <c r="Q89" s="202"/>
      <c r="R89" s="202"/>
      <c r="S89" s="202"/>
      <c r="T89" s="202"/>
      <c r="U89" s="202"/>
      <c r="V89" s="202"/>
      <c r="W89" s="202"/>
      <c r="X89" s="203"/>
      <c r="Y89" s="256"/>
      <c r="Z89" s="257"/>
      <c r="AA89" s="201"/>
      <c r="AB89" s="202"/>
      <c r="AC89" s="202"/>
      <c r="AD89" s="202"/>
      <c r="AE89" s="202"/>
      <c r="AF89" s="202"/>
      <c r="AG89" s="202"/>
      <c r="AH89" s="202"/>
      <c r="AI89" s="202"/>
      <c r="AJ89" s="202"/>
      <c r="AK89" s="202"/>
      <c r="AL89" s="202"/>
      <c r="AM89" s="202"/>
      <c r="AN89" s="202"/>
      <c r="AO89" s="202"/>
      <c r="AP89" s="202"/>
      <c r="AQ89" s="202"/>
      <c r="AR89" s="202"/>
      <c r="AS89" s="246"/>
      <c r="AT89" s="247"/>
      <c r="AU89" s="605"/>
      <c r="AV89" s="606"/>
      <c r="AW89" s="606"/>
      <c r="AX89" s="606"/>
      <c r="AY89" s="606"/>
      <c r="AZ89" s="606"/>
      <c r="BA89" s="606"/>
      <c r="BB89" s="606"/>
      <c r="BC89" s="606"/>
      <c r="BD89" s="606"/>
      <c r="BE89" s="606"/>
      <c r="BF89" s="606"/>
      <c r="BG89" s="606"/>
      <c r="BH89" s="606"/>
      <c r="BI89" s="606"/>
      <c r="BJ89" s="606"/>
      <c r="BK89" s="606"/>
      <c r="BL89" s="606"/>
      <c r="BM89" s="607"/>
      <c r="BN89" s="586"/>
      <c r="BO89" s="587"/>
      <c r="BP89" s="165"/>
      <c r="BQ89" s="166"/>
      <c r="BR89" s="165"/>
      <c r="BS89" s="582"/>
      <c r="BT89" s="586"/>
      <c r="BU89" s="587"/>
      <c r="BV89" s="165"/>
      <c r="BW89" s="166"/>
      <c r="BX89" s="165"/>
      <c r="BY89" s="582"/>
      <c r="CC89" s="430"/>
      <c r="CD89" s="430"/>
      <c r="CE89" s="430"/>
      <c r="CF89" s="430"/>
      <c r="CJ89" s="112"/>
      <c r="CK89" s="113"/>
      <c r="CL89" s="114"/>
      <c r="CM89" s="112"/>
      <c r="CN89" s="114"/>
    </row>
    <row r="90" spans="1:110" ht="18.75" customHeight="1">
      <c r="A90" s="236"/>
      <c r="B90" s="237"/>
      <c r="C90" s="201"/>
      <c r="D90" s="202"/>
      <c r="E90" s="202"/>
      <c r="F90" s="202"/>
      <c r="G90" s="202"/>
      <c r="H90" s="202"/>
      <c r="I90" s="202"/>
      <c r="J90" s="202"/>
      <c r="K90" s="202"/>
      <c r="L90" s="202"/>
      <c r="M90" s="202"/>
      <c r="N90" s="202"/>
      <c r="O90" s="202"/>
      <c r="P90" s="202"/>
      <c r="Q90" s="202"/>
      <c r="R90" s="202"/>
      <c r="S90" s="202"/>
      <c r="T90" s="202"/>
      <c r="U90" s="202"/>
      <c r="V90" s="202"/>
      <c r="W90" s="202"/>
      <c r="X90" s="203"/>
      <c r="Y90" s="256"/>
      <c r="Z90" s="257"/>
      <c r="AA90" s="201"/>
      <c r="AB90" s="202"/>
      <c r="AC90" s="202"/>
      <c r="AD90" s="202"/>
      <c r="AE90" s="202"/>
      <c r="AF90" s="202"/>
      <c r="AG90" s="202"/>
      <c r="AH90" s="202"/>
      <c r="AI90" s="202"/>
      <c r="AJ90" s="202"/>
      <c r="AK90" s="202"/>
      <c r="AL90" s="202"/>
      <c r="AM90" s="202"/>
      <c r="AN90" s="202"/>
      <c r="AO90" s="202"/>
      <c r="AP90" s="202"/>
      <c r="AQ90" s="202"/>
      <c r="AR90" s="202"/>
      <c r="AS90" s="246"/>
      <c r="AT90" s="247"/>
      <c r="AU90" s="605"/>
      <c r="AV90" s="606"/>
      <c r="AW90" s="606"/>
      <c r="AX90" s="606"/>
      <c r="AY90" s="606"/>
      <c r="AZ90" s="606"/>
      <c r="BA90" s="606"/>
      <c r="BB90" s="606"/>
      <c r="BC90" s="606"/>
      <c r="BD90" s="606"/>
      <c r="BE90" s="606"/>
      <c r="BF90" s="606"/>
      <c r="BG90" s="606"/>
      <c r="BH90" s="606"/>
      <c r="BI90" s="606"/>
      <c r="BJ90" s="606"/>
      <c r="BK90" s="606"/>
      <c r="BL90" s="606"/>
      <c r="BM90" s="607"/>
      <c r="BN90" s="586"/>
      <c r="BO90" s="587"/>
      <c r="BP90" s="165"/>
      <c r="BQ90" s="166"/>
      <c r="BR90" s="165"/>
      <c r="BS90" s="582"/>
      <c r="BT90" s="586"/>
      <c r="BU90" s="587"/>
      <c r="BV90" s="165"/>
      <c r="BW90" s="166"/>
      <c r="BX90" s="165"/>
      <c r="BY90" s="582"/>
      <c r="CC90" s="430"/>
      <c r="CD90" s="430"/>
      <c r="CE90" s="430"/>
      <c r="CF90" s="430"/>
      <c r="CJ90" s="109" t="s">
        <v>162</v>
      </c>
      <c r="CK90" s="110"/>
      <c r="CL90" s="111"/>
      <c r="CM90" s="109" t="s">
        <v>114</v>
      </c>
      <c r="CN90" s="111"/>
    </row>
    <row r="91" spans="1:110" ht="18.75" customHeight="1" thickBot="1">
      <c r="A91" s="240"/>
      <c r="B91" s="241"/>
      <c r="C91" s="210"/>
      <c r="D91" s="211"/>
      <c r="E91" s="211"/>
      <c r="F91" s="211"/>
      <c r="G91" s="211"/>
      <c r="H91" s="211"/>
      <c r="I91" s="211"/>
      <c r="J91" s="211"/>
      <c r="K91" s="211"/>
      <c r="L91" s="211"/>
      <c r="M91" s="211"/>
      <c r="N91" s="211"/>
      <c r="O91" s="211"/>
      <c r="P91" s="211"/>
      <c r="Q91" s="211"/>
      <c r="R91" s="211"/>
      <c r="S91" s="211"/>
      <c r="T91" s="211"/>
      <c r="U91" s="211"/>
      <c r="V91" s="211"/>
      <c r="W91" s="211"/>
      <c r="X91" s="212"/>
      <c r="Y91" s="266"/>
      <c r="Z91" s="267"/>
      <c r="AA91" s="210"/>
      <c r="AB91" s="211"/>
      <c r="AC91" s="211"/>
      <c r="AD91" s="211"/>
      <c r="AE91" s="211"/>
      <c r="AF91" s="211"/>
      <c r="AG91" s="211"/>
      <c r="AH91" s="211"/>
      <c r="AI91" s="211"/>
      <c r="AJ91" s="211"/>
      <c r="AK91" s="211"/>
      <c r="AL91" s="211"/>
      <c r="AM91" s="211"/>
      <c r="AN91" s="211"/>
      <c r="AO91" s="211"/>
      <c r="AP91" s="211"/>
      <c r="AQ91" s="211"/>
      <c r="AR91" s="211"/>
      <c r="AS91" s="252"/>
      <c r="AT91" s="253"/>
      <c r="AU91" s="608"/>
      <c r="AV91" s="609"/>
      <c r="AW91" s="609"/>
      <c r="AX91" s="609"/>
      <c r="AY91" s="609"/>
      <c r="AZ91" s="609"/>
      <c r="BA91" s="609"/>
      <c r="BB91" s="609"/>
      <c r="BC91" s="609"/>
      <c r="BD91" s="609"/>
      <c r="BE91" s="609"/>
      <c r="BF91" s="609"/>
      <c r="BG91" s="609"/>
      <c r="BH91" s="609"/>
      <c r="BI91" s="609"/>
      <c r="BJ91" s="609"/>
      <c r="BK91" s="609"/>
      <c r="BL91" s="609"/>
      <c r="BM91" s="610"/>
      <c r="BN91" s="588"/>
      <c r="BO91" s="589"/>
      <c r="BP91" s="167"/>
      <c r="BQ91" s="168"/>
      <c r="BR91" s="167"/>
      <c r="BS91" s="583"/>
      <c r="BT91" s="588"/>
      <c r="BU91" s="589"/>
      <c r="BV91" s="167"/>
      <c r="BW91" s="168"/>
      <c r="BX91" s="167"/>
      <c r="BY91" s="583"/>
      <c r="CC91" s="430"/>
      <c r="CD91" s="430"/>
      <c r="CE91" s="430"/>
      <c r="CF91" s="430"/>
      <c r="CJ91" s="112"/>
      <c r="CK91" s="113"/>
      <c r="CL91" s="114"/>
      <c r="CM91" s="112"/>
      <c r="CN91" s="114"/>
    </row>
    <row r="92" spans="1:110" ht="12" customHeight="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12"/>
      <c r="BB92" s="8"/>
      <c r="BC92" s="8"/>
      <c r="BD92" s="8"/>
      <c r="BE92" s="8"/>
      <c r="BF92" s="8"/>
      <c r="BG92" s="8"/>
      <c r="BH92" s="8"/>
      <c r="BI92" s="8"/>
      <c r="BJ92" s="8"/>
      <c r="BK92" s="8"/>
      <c r="BL92" s="8"/>
      <c r="BM92" s="8"/>
      <c r="BN92" s="8"/>
      <c r="BO92" s="8"/>
      <c r="BP92" s="8"/>
      <c r="BQ92" s="8"/>
      <c r="BR92" s="8"/>
      <c r="BS92" s="8"/>
      <c r="BT92" s="8"/>
      <c r="BU92" s="8"/>
      <c r="BV92" s="8"/>
      <c r="BW92" s="8"/>
      <c r="BX92" s="8"/>
      <c r="BY92" s="8"/>
      <c r="CJ92" s="52"/>
      <c r="CK92" s="52"/>
      <c r="CL92" s="52"/>
      <c r="CM92" s="52"/>
      <c r="CN92" s="52"/>
      <c r="CO92" s="9"/>
      <c r="CP92" s="9"/>
      <c r="CQ92" s="9"/>
      <c r="CR92" s="9"/>
      <c r="CS92" s="9"/>
      <c r="CT92" s="9"/>
      <c r="CU92" s="9"/>
      <c r="CV92" s="9"/>
      <c r="CW92" s="9"/>
      <c r="CX92" s="9"/>
      <c r="CY92" s="9"/>
      <c r="CZ92" s="9"/>
      <c r="DA92" s="9"/>
      <c r="DB92" s="9"/>
      <c r="DC92" s="9"/>
      <c r="DD92" s="9"/>
      <c r="DE92" s="9"/>
      <c r="DF92" s="9"/>
    </row>
    <row r="93" spans="1:110" s="9" customFormat="1" ht="15" customHeight="1" thickBot="1">
      <c r="A93" s="24" t="s">
        <v>29</v>
      </c>
      <c r="B93" s="31"/>
      <c r="C93" s="31"/>
      <c r="D93" s="31"/>
      <c r="E93" s="31"/>
      <c r="F93" s="31"/>
      <c r="G93" s="31"/>
      <c r="H93" s="31"/>
      <c r="I93" s="31"/>
      <c r="J93" s="31"/>
      <c r="K93" s="31"/>
      <c r="L93" s="31"/>
      <c r="M93" s="31"/>
      <c r="N93" s="31"/>
      <c r="O93" s="31"/>
      <c r="P93" s="31"/>
      <c r="Q93" s="31"/>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35"/>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CO93"/>
      <c r="CP93"/>
      <c r="CQ93"/>
      <c r="CR93"/>
      <c r="CS93"/>
      <c r="CT93"/>
      <c r="CU93"/>
      <c r="CV93"/>
      <c r="CW93"/>
      <c r="CX93"/>
      <c r="CY93"/>
      <c r="CZ93"/>
      <c r="DA93"/>
      <c r="DB93"/>
      <c r="DC93"/>
      <c r="DD93"/>
      <c r="DE93"/>
      <c r="DF93"/>
    </row>
    <row r="94" spans="1:110" ht="16.899999999999999" customHeight="1" thickBot="1">
      <c r="A94" s="337" t="s">
        <v>111</v>
      </c>
      <c r="B94" s="338"/>
      <c r="C94" s="338"/>
      <c r="D94" s="338"/>
      <c r="E94" s="338"/>
      <c r="F94" s="338"/>
      <c r="G94" s="338"/>
      <c r="H94" s="338"/>
      <c r="I94" s="338"/>
      <c r="J94" s="338"/>
      <c r="K94" s="338"/>
      <c r="L94" s="338"/>
      <c r="M94" s="338"/>
      <c r="N94" s="338"/>
      <c r="O94" s="338"/>
      <c r="P94" s="338"/>
      <c r="Q94" s="338"/>
      <c r="R94" s="338"/>
      <c r="S94" s="338"/>
      <c r="T94" s="338"/>
      <c r="U94" s="338"/>
      <c r="V94" s="338"/>
      <c r="W94" s="338"/>
      <c r="X94" s="338"/>
      <c r="Y94" s="338"/>
      <c r="Z94" s="338"/>
      <c r="AA94" s="338"/>
      <c r="AB94" s="338"/>
      <c r="AC94" s="338"/>
      <c r="AD94" s="338"/>
      <c r="AE94" s="338"/>
      <c r="AF94" s="338"/>
      <c r="AG94" s="338"/>
      <c r="AH94" s="338"/>
      <c r="AI94" s="338"/>
      <c r="AJ94" s="338"/>
      <c r="AK94" s="338"/>
      <c r="AL94" s="338"/>
      <c r="AM94" s="338"/>
      <c r="AN94" s="338"/>
      <c r="AO94" s="40"/>
      <c r="AP94" s="40"/>
      <c r="AQ94" s="40"/>
      <c r="AR94" s="40"/>
      <c r="AS94" s="41"/>
      <c r="AT94" s="339" t="s">
        <v>112</v>
      </c>
      <c r="AU94" s="338"/>
      <c r="AV94" s="338"/>
      <c r="AW94" s="338"/>
      <c r="AX94" s="338"/>
      <c r="AY94" s="338"/>
      <c r="AZ94" s="338"/>
      <c r="BA94" s="338"/>
      <c r="BB94" s="338"/>
      <c r="BC94" s="338"/>
      <c r="BD94" s="338"/>
      <c r="BE94" s="338"/>
      <c r="BF94" s="338"/>
      <c r="BG94" s="338"/>
      <c r="BH94" s="338"/>
      <c r="BI94" s="338"/>
      <c r="BJ94" s="338"/>
      <c r="BK94" s="338"/>
      <c r="BL94" s="338"/>
      <c r="BM94" s="338"/>
      <c r="BN94" s="338"/>
      <c r="BO94" s="338"/>
      <c r="BP94" s="40"/>
      <c r="BQ94" s="40"/>
      <c r="BR94" s="40"/>
      <c r="BS94" s="40"/>
      <c r="BT94" s="42"/>
      <c r="BU94" s="337" t="s">
        <v>30</v>
      </c>
      <c r="BV94" s="338"/>
      <c r="BW94" s="338"/>
      <c r="BX94" s="338"/>
      <c r="BY94" s="635"/>
    </row>
    <row r="95" spans="1:110" ht="14.25" thickTop="1">
      <c r="A95" s="340"/>
      <c r="B95" s="341"/>
      <c r="C95" s="341"/>
      <c r="D95" s="341"/>
      <c r="E95" s="341"/>
      <c r="F95" s="341"/>
      <c r="G95" s="341"/>
      <c r="H95" s="341"/>
      <c r="I95" s="341"/>
      <c r="J95" s="341"/>
      <c r="K95" s="341"/>
      <c r="L95" s="341"/>
      <c r="M95" s="341"/>
      <c r="N95" s="341"/>
      <c r="O95" s="341"/>
      <c r="P95" s="341"/>
      <c r="Q95" s="341"/>
      <c r="R95" s="341"/>
      <c r="S95" s="341"/>
      <c r="T95" s="341"/>
      <c r="U95" s="341"/>
      <c r="V95" s="341"/>
      <c r="W95" s="341"/>
      <c r="X95" s="341"/>
      <c r="Y95" s="341"/>
      <c r="Z95" s="341"/>
      <c r="AA95" s="341"/>
      <c r="AB95" s="341"/>
      <c r="AC95" s="341"/>
      <c r="AD95" s="341"/>
      <c r="AE95" s="341"/>
      <c r="AF95" s="341"/>
      <c r="AG95" s="341"/>
      <c r="AH95" s="341"/>
      <c r="AI95" s="341"/>
      <c r="AJ95" s="341"/>
      <c r="AK95" s="341"/>
      <c r="AL95" s="341"/>
      <c r="AM95" s="341"/>
      <c r="AN95" s="342"/>
      <c r="AO95" s="352" t="s">
        <v>25</v>
      </c>
      <c r="AP95" s="353"/>
      <c r="AQ95" s="353"/>
      <c r="AR95" s="353"/>
      <c r="AS95" s="354"/>
      <c r="AT95" s="349"/>
      <c r="AU95" s="341"/>
      <c r="AV95" s="341"/>
      <c r="AW95" s="341"/>
      <c r="AX95" s="341"/>
      <c r="AY95" s="341"/>
      <c r="AZ95" s="341"/>
      <c r="BA95" s="341"/>
      <c r="BB95" s="341"/>
      <c r="BC95" s="341"/>
      <c r="BD95" s="341"/>
      <c r="BE95" s="341"/>
      <c r="BF95" s="341"/>
      <c r="BG95" s="341"/>
      <c r="BH95" s="341"/>
      <c r="BI95" s="341"/>
      <c r="BJ95" s="341"/>
      <c r="BK95" s="341"/>
      <c r="BL95" s="341"/>
      <c r="BM95" s="341"/>
      <c r="BN95" s="341"/>
      <c r="BO95" s="342"/>
      <c r="BP95" s="352" t="s">
        <v>25</v>
      </c>
      <c r="BQ95" s="353"/>
      <c r="BR95" s="353"/>
      <c r="BS95" s="353"/>
      <c r="BT95" s="362"/>
      <c r="BU95" s="636" t="str">
        <f>IF(COUNTA(BP57:BQ68,BN74:BO91)&lt;3,"",IF(AO96&gt;=90,"Ｓ",IF(AO96&gt;=75,"Ａ",IF(AO96&gt;=50,"Ｂ",IF(AO96&gt;=20,"Ｃ",IF(AO96&gt;0,"Ｄ",""))))))</f>
        <v/>
      </c>
      <c r="BV95" s="637"/>
      <c r="BW95" s="637"/>
      <c r="BX95" s="637"/>
      <c r="BY95" s="638"/>
    </row>
    <row r="96" spans="1:110">
      <c r="A96" s="343"/>
      <c r="B96" s="344"/>
      <c r="C96" s="344"/>
      <c r="D96" s="344"/>
      <c r="E96" s="344"/>
      <c r="F96" s="344"/>
      <c r="G96" s="344"/>
      <c r="H96" s="344"/>
      <c r="I96" s="344"/>
      <c r="J96" s="344"/>
      <c r="K96" s="344"/>
      <c r="L96" s="344"/>
      <c r="M96" s="344"/>
      <c r="N96" s="344"/>
      <c r="O96" s="344"/>
      <c r="P96" s="344"/>
      <c r="Q96" s="344"/>
      <c r="R96" s="344"/>
      <c r="S96" s="344"/>
      <c r="T96" s="344"/>
      <c r="U96" s="344"/>
      <c r="V96" s="344"/>
      <c r="W96" s="344"/>
      <c r="X96" s="344"/>
      <c r="Y96" s="344"/>
      <c r="Z96" s="344"/>
      <c r="AA96" s="344"/>
      <c r="AB96" s="344"/>
      <c r="AC96" s="344"/>
      <c r="AD96" s="344"/>
      <c r="AE96" s="344"/>
      <c r="AF96" s="344"/>
      <c r="AG96" s="344"/>
      <c r="AH96" s="344"/>
      <c r="AI96" s="344"/>
      <c r="AJ96" s="344"/>
      <c r="AK96" s="344"/>
      <c r="AL96" s="344"/>
      <c r="AM96" s="344"/>
      <c r="AN96" s="345"/>
      <c r="AO96" s="355">
        <f>SUM(BT57:BU68)+SUM(BR74:BS91)</f>
        <v>0</v>
      </c>
      <c r="AP96" s="356"/>
      <c r="AQ96" s="356"/>
      <c r="AR96" s="356"/>
      <c r="AS96" s="357"/>
      <c r="AT96" s="350"/>
      <c r="AU96" s="344"/>
      <c r="AV96" s="344"/>
      <c r="AW96" s="344"/>
      <c r="AX96" s="344"/>
      <c r="AY96" s="344"/>
      <c r="AZ96" s="344"/>
      <c r="BA96" s="344"/>
      <c r="BB96" s="344"/>
      <c r="BC96" s="344"/>
      <c r="BD96" s="344"/>
      <c r="BE96" s="344"/>
      <c r="BF96" s="344"/>
      <c r="BG96" s="344"/>
      <c r="BH96" s="344"/>
      <c r="BI96" s="344"/>
      <c r="BJ96" s="344"/>
      <c r="BK96" s="344"/>
      <c r="BL96" s="344"/>
      <c r="BM96" s="344"/>
      <c r="BN96" s="344"/>
      <c r="BO96" s="345"/>
      <c r="BP96" s="358">
        <f>SUM(BZ57:BZ68)+SUM(BX74:BY91)</f>
        <v>0</v>
      </c>
      <c r="BQ96" s="363"/>
      <c r="BR96" s="363"/>
      <c r="BS96" s="363"/>
      <c r="BT96" s="364"/>
      <c r="BU96" s="639"/>
      <c r="BV96" s="640"/>
      <c r="BW96" s="640"/>
      <c r="BX96" s="640"/>
      <c r="BY96" s="641"/>
    </row>
    <row r="97" spans="1:92">
      <c r="A97" s="343"/>
      <c r="B97" s="344"/>
      <c r="C97" s="344"/>
      <c r="D97" s="344"/>
      <c r="E97" s="344"/>
      <c r="F97" s="344"/>
      <c r="G97" s="344"/>
      <c r="H97" s="344"/>
      <c r="I97" s="344"/>
      <c r="J97" s="344"/>
      <c r="K97" s="344"/>
      <c r="L97" s="344"/>
      <c r="M97" s="344"/>
      <c r="N97" s="344"/>
      <c r="O97" s="344"/>
      <c r="P97" s="344"/>
      <c r="Q97" s="344"/>
      <c r="R97" s="344"/>
      <c r="S97" s="344"/>
      <c r="T97" s="344"/>
      <c r="U97" s="344"/>
      <c r="V97" s="344"/>
      <c r="W97" s="344"/>
      <c r="X97" s="344"/>
      <c r="Y97" s="344"/>
      <c r="Z97" s="344"/>
      <c r="AA97" s="344"/>
      <c r="AB97" s="344"/>
      <c r="AC97" s="344"/>
      <c r="AD97" s="344"/>
      <c r="AE97" s="344"/>
      <c r="AF97" s="344"/>
      <c r="AG97" s="344"/>
      <c r="AH97" s="344"/>
      <c r="AI97" s="344"/>
      <c r="AJ97" s="344"/>
      <c r="AK97" s="344"/>
      <c r="AL97" s="344"/>
      <c r="AM97" s="344"/>
      <c r="AN97" s="345"/>
      <c r="AO97" s="358"/>
      <c r="AP97" s="356"/>
      <c r="AQ97" s="356"/>
      <c r="AR97" s="356"/>
      <c r="AS97" s="357"/>
      <c r="AT97" s="350"/>
      <c r="AU97" s="344"/>
      <c r="AV97" s="344"/>
      <c r="AW97" s="344"/>
      <c r="AX97" s="344"/>
      <c r="AY97" s="344"/>
      <c r="AZ97" s="344"/>
      <c r="BA97" s="344"/>
      <c r="BB97" s="344"/>
      <c r="BC97" s="344"/>
      <c r="BD97" s="344"/>
      <c r="BE97" s="344"/>
      <c r="BF97" s="344"/>
      <c r="BG97" s="344"/>
      <c r="BH97" s="344"/>
      <c r="BI97" s="344"/>
      <c r="BJ97" s="344"/>
      <c r="BK97" s="344"/>
      <c r="BL97" s="344"/>
      <c r="BM97" s="344"/>
      <c r="BN97" s="344"/>
      <c r="BO97" s="345"/>
      <c r="BP97" s="365"/>
      <c r="BQ97" s="363"/>
      <c r="BR97" s="363"/>
      <c r="BS97" s="363"/>
      <c r="BT97" s="364"/>
      <c r="BU97" s="639"/>
      <c r="BV97" s="640"/>
      <c r="BW97" s="640"/>
      <c r="BX97" s="640"/>
      <c r="BY97" s="641"/>
    </row>
    <row r="98" spans="1:92">
      <c r="A98" s="343"/>
      <c r="B98" s="344"/>
      <c r="C98" s="344"/>
      <c r="D98" s="344"/>
      <c r="E98" s="344"/>
      <c r="F98" s="344"/>
      <c r="G98" s="344"/>
      <c r="H98" s="344"/>
      <c r="I98" s="344"/>
      <c r="J98" s="344"/>
      <c r="K98" s="344"/>
      <c r="L98" s="344"/>
      <c r="M98" s="344"/>
      <c r="N98" s="344"/>
      <c r="O98" s="344"/>
      <c r="P98" s="344"/>
      <c r="Q98" s="344"/>
      <c r="R98" s="344"/>
      <c r="S98" s="344"/>
      <c r="T98" s="344"/>
      <c r="U98" s="344"/>
      <c r="V98" s="344"/>
      <c r="W98" s="344"/>
      <c r="X98" s="344"/>
      <c r="Y98" s="344"/>
      <c r="Z98" s="344"/>
      <c r="AA98" s="344"/>
      <c r="AB98" s="344"/>
      <c r="AC98" s="344"/>
      <c r="AD98" s="344"/>
      <c r="AE98" s="344"/>
      <c r="AF98" s="344"/>
      <c r="AG98" s="344"/>
      <c r="AH98" s="344"/>
      <c r="AI98" s="344"/>
      <c r="AJ98" s="344"/>
      <c r="AK98" s="344"/>
      <c r="AL98" s="344"/>
      <c r="AM98" s="344"/>
      <c r="AN98" s="345"/>
      <c r="AO98" s="358"/>
      <c r="AP98" s="356"/>
      <c r="AQ98" s="356"/>
      <c r="AR98" s="356"/>
      <c r="AS98" s="357"/>
      <c r="AT98" s="350"/>
      <c r="AU98" s="344"/>
      <c r="AV98" s="344"/>
      <c r="AW98" s="344"/>
      <c r="AX98" s="344"/>
      <c r="AY98" s="344"/>
      <c r="AZ98" s="344"/>
      <c r="BA98" s="344"/>
      <c r="BB98" s="344"/>
      <c r="BC98" s="344"/>
      <c r="BD98" s="344"/>
      <c r="BE98" s="344"/>
      <c r="BF98" s="344"/>
      <c r="BG98" s="344"/>
      <c r="BH98" s="344"/>
      <c r="BI98" s="344"/>
      <c r="BJ98" s="344"/>
      <c r="BK98" s="344"/>
      <c r="BL98" s="344"/>
      <c r="BM98" s="344"/>
      <c r="BN98" s="344"/>
      <c r="BO98" s="345"/>
      <c r="BP98" s="365"/>
      <c r="BQ98" s="363"/>
      <c r="BR98" s="363"/>
      <c r="BS98" s="363"/>
      <c r="BT98" s="364"/>
      <c r="BU98" s="639"/>
      <c r="BV98" s="640"/>
      <c r="BW98" s="640"/>
      <c r="BX98" s="640"/>
      <c r="BY98" s="641"/>
    </row>
    <row r="99" spans="1:92">
      <c r="A99" s="343"/>
      <c r="B99" s="344"/>
      <c r="C99" s="344"/>
      <c r="D99" s="344"/>
      <c r="E99" s="344"/>
      <c r="F99" s="344"/>
      <c r="G99" s="344"/>
      <c r="H99" s="344"/>
      <c r="I99" s="344"/>
      <c r="J99" s="344"/>
      <c r="K99" s="344"/>
      <c r="L99" s="344"/>
      <c r="M99" s="344"/>
      <c r="N99" s="344"/>
      <c r="O99" s="344"/>
      <c r="P99" s="344"/>
      <c r="Q99" s="344"/>
      <c r="R99" s="344"/>
      <c r="S99" s="344"/>
      <c r="T99" s="344"/>
      <c r="U99" s="344"/>
      <c r="V99" s="344"/>
      <c r="W99" s="344"/>
      <c r="X99" s="344"/>
      <c r="Y99" s="344"/>
      <c r="Z99" s="344"/>
      <c r="AA99" s="344"/>
      <c r="AB99" s="344"/>
      <c r="AC99" s="344"/>
      <c r="AD99" s="344"/>
      <c r="AE99" s="344"/>
      <c r="AF99" s="344"/>
      <c r="AG99" s="344"/>
      <c r="AH99" s="344"/>
      <c r="AI99" s="344"/>
      <c r="AJ99" s="344"/>
      <c r="AK99" s="344"/>
      <c r="AL99" s="344"/>
      <c r="AM99" s="344"/>
      <c r="AN99" s="345"/>
      <c r="AO99" s="358"/>
      <c r="AP99" s="356"/>
      <c r="AQ99" s="356"/>
      <c r="AR99" s="356"/>
      <c r="AS99" s="357"/>
      <c r="AT99" s="350"/>
      <c r="AU99" s="344"/>
      <c r="AV99" s="344"/>
      <c r="AW99" s="344"/>
      <c r="AX99" s="344"/>
      <c r="AY99" s="344"/>
      <c r="AZ99" s="344"/>
      <c r="BA99" s="344"/>
      <c r="BB99" s="344"/>
      <c r="BC99" s="344"/>
      <c r="BD99" s="344"/>
      <c r="BE99" s="344"/>
      <c r="BF99" s="344"/>
      <c r="BG99" s="344"/>
      <c r="BH99" s="344"/>
      <c r="BI99" s="344"/>
      <c r="BJ99" s="344"/>
      <c r="BK99" s="344"/>
      <c r="BL99" s="344"/>
      <c r="BM99" s="344"/>
      <c r="BN99" s="344"/>
      <c r="BO99" s="345"/>
      <c r="BP99" s="365"/>
      <c r="BQ99" s="363"/>
      <c r="BR99" s="363"/>
      <c r="BS99" s="363"/>
      <c r="BT99" s="364"/>
      <c r="BU99" s="639"/>
      <c r="BV99" s="640"/>
      <c r="BW99" s="640"/>
      <c r="BX99" s="640"/>
      <c r="BY99" s="641"/>
    </row>
    <row r="100" spans="1:92" ht="14.25" thickBot="1">
      <c r="A100" s="346"/>
      <c r="B100" s="347"/>
      <c r="C100" s="347"/>
      <c r="D100" s="347"/>
      <c r="E100" s="347"/>
      <c r="F100" s="347"/>
      <c r="G100" s="347"/>
      <c r="H100" s="347"/>
      <c r="I100" s="347"/>
      <c r="J100" s="347"/>
      <c r="K100" s="347"/>
      <c r="L100" s="347"/>
      <c r="M100" s="347"/>
      <c r="N100" s="347"/>
      <c r="O100" s="347"/>
      <c r="P100" s="347"/>
      <c r="Q100" s="347"/>
      <c r="R100" s="347"/>
      <c r="S100" s="347"/>
      <c r="T100" s="347"/>
      <c r="U100" s="347"/>
      <c r="V100" s="347"/>
      <c r="W100" s="347"/>
      <c r="X100" s="347"/>
      <c r="Y100" s="347"/>
      <c r="Z100" s="347"/>
      <c r="AA100" s="347"/>
      <c r="AB100" s="347"/>
      <c r="AC100" s="347"/>
      <c r="AD100" s="347"/>
      <c r="AE100" s="347"/>
      <c r="AF100" s="347"/>
      <c r="AG100" s="347"/>
      <c r="AH100" s="347"/>
      <c r="AI100" s="347"/>
      <c r="AJ100" s="347"/>
      <c r="AK100" s="347"/>
      <c r="AL100" s="347"/>
      <c r="AM100" s="347"/>
      <c r="AN100" s="348"/>
      <c r="AO100" s="359"/>
      <c r="AP100" s="360"/>
      <c r="AQ100" s="360"/>
      <c r="AR100" s="360"/>
      <c r="AS100" s="361"/>
      <c r="AT100" s="351"/>
      <c r="AU100" s="347"/>
      <c r="AV100" s="347"/>
      <c r="AW100" s="347"/>
      <c r="AX100" s="347"/>
      <c r="AY100" s="347"/>
      <c r="AZ100" s="347"/>
      <c r="BA100" s="347"/>
      <c r="BB100" s="347"/>
      <c r="BC100" s="347"/>
      <c r="BD100" s="347"/>
      <c r="BE100" s="347"/>
      <c r="BF100" s="347"/>
      <c r="BG100" s="347"/>
      <c r="BH100" s="347"/>
      <c r="BI100" s="347"/>
      <c r="BJ100" s="347"/>
      <c r="BK100" s="347"/>
      <c r="BL100" s="347"/>
      <c r="BM100" s="347"/>
      <c r="BN100" s="347"/>
      <c r="BO100" s="348"/>
      <c r="BP100" s="366"/>
      <c r="BQ100" s="367"/>
      <c r="BR100" s="367"/>
      <c r="BS100" s="367"/>
      <c r="BT100" s="368"/>
      <c r="BU100" s="642"/>
      <c r="BV100" s="643"/>
      <c r="BW100" s="643"/>
      <c r="BX100" s="643"/>
      <c r="BY100" s="644"/>
    </row>
    <row r="101" spans="1:92">
      <c r="AT101" s="634" t="str">
        <f>IF(SUM(AH57:AI68,Y74:Z91)=1,"","(注意)ウェイト合計が100％になっていません")</f>
        <v>(注意)ウェイト合計が100％になっていません</v>
      </c>
      <c r="AU101" s="634"/>
      <c r="AV101" s="634"/>
      <c r="AW101" s="634"/>
      <c r="AX101" s="634"/>
      <c r="AY101" s="634"/>
      <c r="AZ101" s="634"/>
      <c r="BA101" s="634"/>
      <c r="BB101" s="634"/>
      <c r="BC101" s="634"/>
      <c r="BD101" s="634"/>
      <c r="BE101" s="634"/>
      <c r="BF101" s="634"/>
      <c r="BG101" s="634"/>
      <c r="BH101" s="634"/>
      <c r="BI101" s="634"/>
      <c r="BJ101" s="634"/>
      <c r="BK101" s="634"/>
      <c r="BL101" s="634"/>
      <c r="BM101" s="634"/>
      <c r="BN101" s="634"/>
      <c r="BO101" s="634"/>
      <c r="BP101" s="634"/>
      <c r="BQ101" s="634"/>
      <c r="BR101" s="634"/>
      <c r="BS101" s="634"/>
      <c r="BT101" s="634"/>
    </row>
    <row r="104" spans="1:92">
      <c r="BA104"/>
      <c r="BC104" s="34"/>
    </row>
    <row r="106" spans="1:92">
      <c r="CJ106" s="48"/>
      <c r="CK106" s="48"/>
      <c r="CL106" s="48"/>
      <c r="CM106" s="48"/>
      <c r="CN106" s="48"/>
    </row>
    <row r="107" spans="1:92">
      <c r="CJ107" s="48"/>
      <c r="CK107" s="48"/>
      <c r="CL107" s="48"/>
      <c r="CM107" s="48"/>
      <c r="CN107" s="48"/>
    </row>
    <row r="108" spans="1:92">
      <c r="CJ108" s="48"/>
      <c r="CK108" s="48"/>
      <c r="CL108" s="48"/>
      <c r="CM108" s="48"/>
      <c r="CN108" s="48"/>
    </row>
    <row r="109" spans="1:92">
      <c r="CJ109" s="48"/>
      <c r="CK109" s="48"/>
      <c r="CL109" s="48"/>
      <c r="CM109" s="48"/>
      <c r="CN109" s="48"/>
    </row>
    <row r="110" spans="1:92">
      <c r="CJ110" s="48"/>
      <c r="CK110" s="48"/>
      <c r="CL110" s="48"/>
      <c r="CM110" s="48"/>
      <c r="CN110" s="48"/>
    </row>
    <row r="111" spans="1:92">
      <c r="CJ111" s="48"/>
      <c r="CK111" s="48"/>
      <c r="CL111" s="48"/>
      <c r="CM111" s="48"/>
      <c r="CN111" s="48"/>
    </row>
    <row r="112" spans="1:92">
      <c r="CJ112" s="48"/>
      <c r="CK112" s="48"/>
      <c r="CL112" s="48"/>
      <c r="CM112" s="48"/>
      <c r="CN112" s="48"/>
    </row>
    <row r="113" spans="88:92">
      <c r="CJ113" s="48"/>
      <c r="CK113" s="48"/>
      <c r="CL113" s="48"/>
      <c r="CM113" s="48"/>
      <c r="CN113" s="48"/>
    </row>
    <row r="114" spans="88:92">
      <c r="CJ114" s="48"/>
      <c r="CK114" s="48"/>
      <c r="CL114" s="48"/>
      <c r="CM114" s="48"/>
      <c r="CN114" s="48"/>
    </row>
    <row r="115" spans="88:92">
      <c r="CJ115" s="48"/>
      <c r="CK115" s="48"/>
      <c r="CL115" s="48"/>
      <c r="CM115" s="48"/>
      <c r="CN115" s="48"/>
    </row>
    <row r="116" spans="88:92">
      <c r="CJ116" s="48"/>
      <c r="CK116" s="48"/>
      <c r="CL116" s="48"/>
      <c r="CM116" s="48"/>
      <c r="CN116" s="48"/>
    </row>
    <row r="117" spans="88:92">
      <c r="CJ117" s="48"/>
      <c r="CK117" s="48"/>
      <c r="CL117" s="48"/>
      <c r="CM117" s="48"/>
      <c r="CN117" s="48"/>
    </row>
  </sheetData>
  <sheetProtection sheet="1" objects="1" scenarios="1"/>
  <mergeCells count="550">
    <mergeCell ref="AT101:BT101"/>
    <mergeCell ref="CC80:CC85"/>
    <mergeCell ref="CD80:CD85"/>
    <mergeCell ref="CE80:CE85"/>
    <mergeCell ref="CF80:CF85"/>
    <mergeCell ref="CC86:CC91"/>
    <mergeCell ref="CD86:CD91"/>
    <mergeCell ref="CE86:CE91"/>
    <mergeCell ref="CF86:CF91"/>
    <mergeCell ref="BU94:BY94"/>
    <mergeCell ref="BU95:BY100"/>
    <mergeCell ref="CC55:CC56"/>
    <mergeCell ref="CD55:CD56"/>
    <mergeCell ref="CE55:CE56"/>
    <mergeCell ref="CF55:CF56"/>
    <mergeCell ref="CC72:CC73"/>
    <mergeCell ref="CD72:CD73"/>
    <mergeCell ref="CE72:CE73"/>
    <mergeCell ref="CF72:CF73"/>
    <mergeCell ref="CC74:CC79"/>
    <mergeCell ref="CD74:CD79"/>
    <mergeCell ref="CE74:CE79"/>
    <mergeCell ref="CF74:CF79"/>
    <mergeCell ref="A1:W1"/>
    <mergeCell ref="BN74:BO79"/>
    <mergeCell ref="BJ70:BL70"/>
    <mergeCell ref="BM70:BY70"/>
    <mergeCell ref="BV51:BW51"/>
    <mergeCell ref="BV55:BZ55"/>
    <mergeCell ref="AJ56:AX56"/>
    <mergeCell ref="AH55:AI56"/>
    <mergeCell ref="AH63:AI65"/>
    <mergeCell ref="AJ63:AX65"/>
    <mergeCell ref="BA56:BO56"/>
    <mergeCell ref="BP56:BQ56"/>
    <mergeCell ref="BS51:BT51"/>
    <mergeCell ref="E51:F51"/>
    <mergeCell ref="AY56:AZ56"/>
    <mergeCell ref="AJ55:AZ55"/>
    <mergeCell ref="BH51:BM51"/>
    <mergeCell ref="BP51:BQ51"/>
    <mergeCell ref="AW51:BG51"/>
    <mergeCell ref="BN51:BO51"/>
    <mergeCell ref="AU51:AV51"/>
    <mergeCell ref="AD49:AG49"/>
    <mergeCell ref="AH49:AK49"/>
    <mergeCell ref="A50:D50"/>
    <mergeCell ref="BA55:BU55"/>
    <mergeCell ref="AD51:AG51"/>
    <mergeCell ref="AH51:AK51"/>
    <mergeCell ref="AL51:AT51"/>
    <mergeCell ref="BX86:BY91"/>
    <mergeCell ref="BV86:BW91"/>
    <mergeCell ref="BT86:BU91"/>
    <mergeCell ref="BN86:BO91"/>
    <mergeCell ref="BP86:BQ91"/>
    <mergeCell ref="BR86:BS91"/>
    <mergeCell ref="AU74:BM79"/>
    <mergeCell ref="AU80:BM85"/>
    <mergeCell ref="AU86:BM91"/>
    <mergeCell ref="BT80:BU85"/>
    <mergeCell ref="BP74:BQ79"/>
    <mergeCell ref="BR74:BS79"/>
    <mergeCell ref="BV80:BW85"/>
    <mergeCell ref="BX80:BY85"/>
    <mergeCell ref="BT74:BU79"/>
    <mergeCell ref="BV74:BW79"/>
    <mergeCell ref="BX74:BY79"/>
    <mergeCell ref="BN80:BO85"/>
    <mergeCell ref="BP80:BQ85"/>
    <mergeCell ref="BR80:BS85"/>
    <mergeCell ref="BV69:BW69"/>
    <mergeCell ref="BV56:BW56"/>
    <mergeCell ref="BV63:BW65"/>
    <mergeCell ref="BX63:BY65"/>
    <mergeCell ref="S47:T47"/>
    <mergeCell ref="BV49:BW49"/>
    <mergeCell ref="AU49:AV49"/>
    <mergeCell ref="BH49:BM49"/>
    <mergeCell ref="BP49:BQ49"/>
    <mergeCell ref="BT63:BU65"/>
    <mergeCell ref="AY66:AZ68"/>
    <mergeCell ref="AB61:AC61"/>
    <mergeCell ref="AD61:AE61"/>
    <mergeCell ref="AB62:AC62"/>
    <mergeCell ref="AY63:AZ65"/>
    <mergeCell ref="BA63:BO65"/>
    <mergeCell ref="BP63:BQ65"/>
    <mergeCell ref="BR63:BS65"/>
    <mergeCell ref="AF60:AG62"/>
    <mergeCell ref="AY57:AZ59"/>
    <mergeCell ref="BA57:BO59"/>
    <mergeCell ref="BP57:BQ59"/>
    <mergeCell ref="BR57:BS59"/>
    <mergeCell ref="AB63:AC63"/>
    <mergeCell ref="BS50:BT50"/>
    <mergeCell ref="BV50:BW50"/>
    <mergeCell ref="BM47:BY47"/>
    <mergeCell ref="Y47:Z47"/>
    <mergeCell ref="AD47:AI47"/>
    <mergeCell ref="AJ47:AL47"/>
    <mergeCell ref="AM47:AV47"/>
    <mergeCell ref="AW47:AY47"/>
    <mergeCell ref="AZ47:BI47"/>
    <mergeCell ref="AW49:BG49"/>
    <mergeCell ref="BN49:BO49"/>
    <mergeCell ref="AW50:BG50"/>
    <mergeCell ref="BN50:BO50"/>
    <mergeCell ref="AL49:AT49"/>
    <mergeCell ref="AL50:AT50"/>
    <mergeCell ref="AU50:AV50"/>
    <mergeCell ref="BT73:BU73"/>
    <mergeCell ref="BV73:BW73"/>
    <mergeCell ref="Y72:Z73"/>
    <mergeCell ref="AA72:AT72"/>
    <mergeCell ref="AU72:BS72"/>
    <mergeCell ref="AU73:BM73"/>
    <mergeCell ref="BX73:BY73"/>
    <mergeCell ref="BT72:BY72"/>
    <mergeCell ref="AZ70:BI70"/>
    <mergeCell ref="AD70:AI70"/>
    <mergeCell ref="AJ70:AL70"/>
    <mergeCell ref="AM70:AV70"/>
    <mergeCell ref="AW70:AY70"/>
    <mergeCell ref="BN73:BO73"/>
    <mergeCell ref="BP73:BQ73"/>
    <mergeCell ref="BR73:BS73"/>
    <mergeCell ref="AA73:AR73"/>
    <mergeCell ref="AS73:AT73"/>
    <mergeCell ref="BT12:BV13"/>
    <mergeCell ref="BW12:BZ13"/>
    <mergeCell ref="BW24:BZ28"/>
    <mergeCell ref="BQ31:BS31"/>
    <mergeCell ref="BT31:BV31"/>
    <mergeCell ref="K32:BM32"/>
    <mergeCell ref="BQ32:BS32"/>
    <mergeCell ref="K12:BB13"/>
    <mergeCell ref="A72:B72"/>
    <mergeCell ref="BX69:BY69"/>
    <mergeCell ref="BR56:BS56"/>
    <mergeCell ref="BT56:BU56"/>
    <mergeCell ref="BX56:BY56"/>
    <mergeCell ref="AF57:AG59"/>
    <mergeCell ref="AH57:AI59"/>
    <mergeCell ref="AJ57:AX59"/>
    <mergeCell ref="AB59:AC59"/>
    <mergeCell ref="AB55:AE56"/>
    <mergeCell ref="AD62:AE62"/>
    <mergeCell ref="J49:K49"/>
    <mergeCell ref="BH50:BM50"/>
    <mergeCell ref="BP50:BQ50"/>
    <mergeCell ref="BS49:BT49"/>
    <mergeCell ref="M49:N49"/>
    <mergeCell ref="A2:BY2"/>
    <mergeCell ref="BQ3:BY3"/>
    <mergeCell ref="A4:D4"/>
    <mergeCell ref="G4:H4"/>
    <mergeCell ref="J4:K4"/>
    <mergeCell ref="M4:N4"/>
    <mergeCell ref="S4:T4"/>
    <mergeCell ref="V4:W4"/>
    <mergeCell ref="Y4:Z4"/>
    <mergeCell ref="AD4:AI4"/>
    <mergeCell ref="AJ4:AL4"/>
    <mergeCell ref="AM4:AV4"/>
    <mergeCell ref="AW4:AY4"/>
    <mergeCell ref="E4:F4"/>
    <mergeCell ref="E6:F6"/>
    <mergeCell ref="Q4:R4"/>
    <mergeCell ref="AZ4:BI4"/>
    <mergeCell ref="BJ4:BL4"/>
    <mergeCell ref="BM4:BY4"/>
    <mergeCell ref="BV6:BW6"/>
    <mergeCell ref="AL6:AT6"/>
    <mergeCell ref="AU6:AV6"/>
    <mergeCell ref="AW6:BG6"/>
    <mergeCell ref="BH6:BM6"/>
    <mergeCell ref="BP6:BQ6"/>
    <mergeCell ref="BS6:BT6"/>
    <mergeCell ref="BN6:BO6"/>
    <mergeCell ref="V47:W47"/>
    <mergeCell ref="BJ47:BL47"/>
    <mergeCell ref="BQ12:BS13"/>
    <mergeCell ref="A11:P11"/>
    <mergeCell ref="A12:J13"/>
    <mergeCell ref="A19:J19"/>
    <mergeCell ref="A6:D6"/>
    <mergeCell ref="G6:H6"/>
    <mergeCell ref="J6:K6"/>
    <mergeCell ref="M6:N6"/>
    <mergeCell ref="AD6:AG6"/>
    <mergeCell ref="AH6:AK6"/>
    <mergeCell ref="BP7:BQ7"/>
    <mergeCell ref="BS7:BT7"/>
    <mergeCell ref="BN7:BO7"/>
    <mergeCell ref="BQ19:BS19"/>
    <mergeCell ref="C20:J20"/>
    <mergeCell ref="BQ28:BS28"/>
    <mergeCell ref="BN32:BP32"/>
    <mergeCell ref="BS8:BT8"/>
    <mergeCell ref="AD8:AG8"/>
    <mergeCell ref="AH8:AK8"/>
    <mergeCell ref="BT22:BV22"/>
    <mergeCell ref="K23:BM23"/>
    <mergeCell ref="A55:C55"/>
    <mergeCell ref="D55:K55"/>
    <mergeCell ref="AF55:AG56"/>
    <mergeCell ref="G49:H49"/>
    <mergeCell ref="G50:H50"/>
    <mergeCell ref="J50:K50"/>
    <mergeCell ref="M50:N50"/>
    <mergeCell ref="AD50:AG50"/>
    <mergeCell ref="AH50:AK50"/>
    <mergeCell ref="G51:H51"/>
    <mergeCell ref="J51:K51"/>
    <mergeCell ref="M51:N51"/>
    <mergeCell ref="A51:D51"/>
    <mergeCell ref="BN23:BP23"/>
    <mergeCell ref="C27:J27"/>
    <mergeCell ref="K27:BM27"/>
    <mergeCell ref="BN27:BP27"/>
    <mergeCell ref="BQ27:BS27"/>
    <mergeCell ref="BT27:BV27"/>
    <mergeCell ref="AD7:AG7"/>
    <mergeCell ref="AH7:AK7"/>
    <mergeCell ref="AL7:AT7"/>
    <mergeCell ref="AU7:AV7"/>
    <mergeCell ref="AW7:BG7"/>
    <mergeCell ref="BH7:BM7"/>
    <mergeCell ref="BP8:BQ8"/>
    <mergeCell ref="BV7:BW7"/>
    <mergeCell ref="BV8:BW8"/>
    <mergeCell ref="AL8:AT8"/>
    <mergeCell ref="AU8:AV8"/>
    <mergeCell ref="AW8:BG8"/>
    <mergeCell ref="BH8:BM8"/>
    <mergeCell ref="A10:BX10"/>
    <mergeCell ref="BN8:BO8"/>
    <mergeCell ref="BT24:BV24"/>
    <mergeCell ref="A14:J14"/>
    <mergeCell ref="K14:BM14"/>
    <mergeCell ref="BN14:BP14"/>
    <mergeCell ref="BQ14:BS14"/>
    <mergeCell ref="BT14:BV14"/>
    <mergeCell ref="BW14:BZ18"/>
    <mergeCell ref="CJ14:CK14"/>
    <mergeCell ref="CL14:CW14"/>
    <mergeCell ref="C15:J15"/>
    <mergeCell ref="K15:BM15"/>
    <mergeCell ref="BN15:BP15"/>
    <mergeCell ref="BQ15:BS15"/>
    <mergeCell ref="BT15:BV15"/>
    <mergeCell ref="K16:BM16"/>
    <mergeCell ref="BN16:BP16"/>
    <mergeCell ref="BQ16:BS16"/>
    <mergeCell ref="BT16:BV16"/>
    <mergeCell ref="BQ17:BS17"/>
    <mergeCell ref="BT17:BV17"/>
    <mergeCell ref="BN24:BP24"/>
    <mergeCell ref="BQ24:BS24"/>
    <mergeCell ref="C18:J18"/>
    <mergeCell ref="K18:BM18"/>
    <mergeCell ref="BN18:BP18"/>
    <mergeCell ref="BQ18:BS18"/>
    <mergeCell ref="BT18:BV18"/>
    <mergeCell ref="BT19:BV19"/>
    <mergeCell ref="BW19:BZ23"/>
    <mergeCell ref="K22:BM22"/>
    <mergeCell ref="BN20:BP20"/>
    <mergeCell ref="BQ20:BS20"/>
    <mergeCell ref="BT20:BV20"/>
    <mergeCell ref="K20:BM20"/>
    <mergeCell ref="BN21:BP21"/>
    <mergeCell ref="BQ21:BS21"/>
    <mergeCell ref="BT21:BV21"/>
    <mergeCell ref="C21:J21"/>
    <mergeCell ref="C23:J23"/>
    <mergeCell ref="BQ23:BS23"/>
    <mergeCell ref="BT23:BV23"/>
    <mergeCell ref="K21:BM21"/>
    <mergeCell ref="BN22:BP22"/>
    <mergeCell ref="BQ22:BS22"/>
    <mergeCell ref="BQ25:BS25"/>
    <mergeCell ref="BT25:BV25"/>
    <mergeCell ref="C26:J26"/>
    <mergeCell ref="K26:BM26"/>
    <mergeCell ref="BN26:BP26"/>
    <mergeCell ref="BQ26:BS26"/>
    <mergeCell ref="BT26:BV26"/>
    <mergeCell ref="CJ26:CL26"/>
    <mergeCell ref="CM26:CN26"/>
    <mergeCell ref="BT28:BV28"/>
    <mergeCell ref="CJ28:CL28"/>
    <mergeCell ref="CM28:CN28"/>
    <mergeCell ref="A29:J29"/>
    <mergeCell ref="K29:BM29"/>
    <mergeCell ref="BN29:BP29"/>
    <mergeCell ref="BQ29:BS29"/>
    <mergeCell ref="BT29:BV29"/>
    <mergeCell ref="BW29:BZ33"/>
    <mergeCell ref="CJ29:CL29"/>
    <mergeCell ref="CM29:CN29"/>
    <mergeCell ref="C30:J30"/>
    <mergeCell ref="K30:BM30"/>
    <mergeCell ref="BN30:BP30"/>
    <mergeCell ref="BQ30:BS30"/>
    <mergeCell ref="BT30:BV30"/>
    <mergeCell ref="C31:J31"/>
    <mergeCell ref="K31:BM31"/>
    <mergeCell ref="BN31:BP31"/>
    <mergeCell ref="BT32:BV32"/>
    <mergeCell ref="BQ33:BS33"/>
    <mergeCell ref="BT33:BV33"/>
    <mergeCell ref="A34:J34"/>
    <mergeCell ref="K34:BM34"/>
    <mergeCell ref="BN34:BP34"/>
    <mergeCell ref="BQ34:BS34"/>
    <mergeCell ref="BT34:BV34"/>
    <mergeCell ref="BW34:BZ38"/>
    <mergeCell ref="CO34:CX34"/>
    <mergeCell ref="K35:BM35"/>
    <mergeCell ref="BN35:BP35"/>
    <mergeCell ref="BQ35:BS35"/>
    <mergeCell ref="BT35:BV35"/>
    <mergeCell ref="CO35:CX35"/>
    <mergeCell ref="K36:BM36"/>
    <mergeCell ref="CO46:CX46"/>
    <mergeCell ref="A47:D47"/>
    <mergeCell ref="G47:H47"/>
    <mergeCell ref="J47:K47"/>
    <mergeCell ref="M47:N47"/>
    <mergeCell ref="E47:F47"/>
    <mergeCell ref="Q47:R47"/>
    <mergeCell ref="CO36:CX36"/>
    <mergeCell ref="K37:BM37"/>
    <mergeCell ref="BN37:BP37"/>
    <mergeCell ref="BQ37:BS37"/>
    <mergeCell ref="BT37:BV37"/>
    <mergeCell ref="CO37:CX37"/>
    <mergeCell ref="CO38:CX38"/>
    <mergeCell ref="CO39:CX39"/>
    <mergeCell ref="K38:BM38"/>
    <mergeCell ref="BN38:BP38"/>
    <mergeCell ref="BQ38:BS38"/>
    <mergeCell ref="BT38:BV38"/>
    <mergeCell ref="BN36:BP36"/>
    <mergeCell ref="BQ36:BS36"/>
    <mergeCell ref="BT36:BV36"/>
    <mergeCell ref="CJ37:CL38"/>
    <mergeCell ref="CM37:CN38"/>
    <mergeCell ref="A41:X45"/>
    <mergeCell ref="CO41:CX41"/>
    <mergeCell ref="CO42:CX42"/>
    <mergeCell ref="CO44:CX44"/>
    <mergeCell ref="CO45:CX45"/>
    <mergeCell ref="Y40:BD40"/>
    <mergeCell ref="BE40:BU40"/>
    <mergeCell ref="BW40:BZ41"/>
    <mergeCell ref="Y41:BD45"/>
    <mergeCell ref="BE41:BU45"/>
    <mergeCell ref="BW42:BZ45"/>
    <mergeCell ref="CJ39:CL42"/>
    <mergeCell ref="CM39:CN42"/>
    <mergeCell ref="CJ43:CL45"/>
    <mergeCell ref="CM43:CN45"/>
    <mergeCell ref="CO43:CX43"/>
    <mergeCell ref="CO40:CX40"/>
    <mergeCell ref="A94:AN94"/>
    <mergeCell ref="AT94:BO94"/>
    <mergeCell ref="A95:AN100"/>
    <mergeCell ref="AT95:BO100"/>
    <mergeCell ref="AO95:AS95"/>
    <mergeCell ref="AO96:AS100"/>
    <mergeCell ref="BP95:BT95"/>
    <mergeCell ref="BP96:BT100"/>
    <mergeCell ref="A40:X40"/>
    <mergeCell ref="E49:F49"/>
    <mergeCell ref="E50:F50"/>
    <mergeCell ref="AD57:AE57"/>
    <mergeCell ref="AD60:AE60"/>
    <mergeCell ref="AD65:AE65"/>
    <mergeCell ref="AD68:AE68"/>
    <mergeCell ref="A57:C59"/>
    <mergeCell ref="D57:K59"/>
    <mergeCell ref="AB57:AC57"/>
    <mergeCell ref="AB60:AC60"/>
    <mergeCell ref="AB65:AC65"/>
    <mergeCell ref="AB68:AC68"/>
    <mergeCell ref="L55:AA55"/>
    <mergeCell ref="L56:AA56"/>
    <mergeCell ref="AB58:AC58"/>
    <mergeCell ref="BN12:BP13"/>
    <mergeCell ref="C38:J38"/>
    <mergeCell ref="C22:J22"/>
    <mergeCell ref="C32:J32"/>
    <mergeCell ref="K28:BM28"/>
    <mergeCell ref="BN28:BP28"/>
    <mergeCell ref="C37:J37"/>
    <mergeCell ref="C16:J16"/>
    <mergeCell ref="C17:J17"/>
    <mergeCell ref="K17:BM17"/>
    <mergeCell ref="BN17:BP17"/>
    <mergeCell ref="K19:BM19"/>
    <mergeCell ref="BN19:BP19"/>
    <mergeCell ref="C35:J35"/>
    <mergeCell ref="C36:J36"/>
    <mergeCell ref="C33:J33"/>
    <mergeCell ref="K33:BM33"/>
    <mergeCell ref="BN33:BP33"/>
    <mergeCell ref="C28:J28"/>
    <mergeCell ref="C25:J25"/>
    <mergeCell ref="K25:BM25"/>
    <mergeCell ref="BN25:BP25"/>
    <mergeCell ref="A24:J24"/>
    <mergeCell ref="K24:BM24"/>
    <mergeCell ref="A63:C65"/>
    <mergeCell ref="D63:K65"/>
    <mergeCell ref="L63:AA65"/>
    <mergeCell ref="A49:D49"/>
    <mergeCell ref="BT57:BU59"/>
    <mergeCell ref="BV57:BW59"/>
    <mergeCell ref="BX57:BY59"/>
    <mergeCell ref="BZ57:BZ59"/>
    <mergeCell ref="A60:C62"/>
    <mergeCell ref="D60:K62"/>
    <mergeCell ref="L60:AA62"/>
    <mergeCell ref="AD58:AE58"/>
    <mergeCell ref="AD59:AE59"/>
    <mergeCell ref="AJ60:AX62"/>
    <mergeCell ref="AY60:AZ62"/>
    <mergeCell ref="BA60:BO62"/>
    <mergeCell ref="BP60:BQ62"/>
    <mergeCell ref="BR60:BS62"/>
    <mergeCell ref="BT60:BU62"/>
    <mergeCell ref="BV60:BW62"/>
    <mergeCell ref="BX60:BY62"/>
    <mergeCell ref="BZ60:BZ62"/>
    <mergeCell ref="AH60:AI62"/>
    <mergeCell ref="L57:AA59"/>
    <mergeCell ref="C72:X72"/>
    <mergeCell ref="C74:X79"/>
    <mergeCell ref="C80:X85"/>
    <mergeCell ref="C86:X91"/>
    <mergeCell ref="BA66:BO68"/>
    <mergeCell ref="BP66:BQ68"/>
    <mergeCell ref="BR66:BS68"/>
    <mergeCell ref="A66:C68"/>
    <mergeCell ref="D66:K68"/>
    <mergeCell ref="L66:AA68"/>
    <mergeCell ref="A80:B85"/>
    <mergeCell ref="A86:B91"/>
    <mergeCell ref="A74:B79"/>
    <mergeCell ref="AA74:AR79"/>
    <mergeCell ref="AS74:AT79"/>
    <mergeCell ref="AA80:AR85"/>
    <mergeCell ref="AS80:AT85"/>
    <mergeCell ref="AA86:AR91"/>
    <mergeCell ref="AS86:AT91"/>
    <mergeCell ref="Y74:Z79"/>
    <mergeCell ref="Y80:Z85"/>
    <mergeCell ref="Y86:Z91"/>
    <mergeCell ref="C73:X73"/>
    <mergeCell ref="BT66:BU68"/>
    <mergeCell ref="BZ63:BZ65"/>
    <mergeCell ref="AB64:AC64"/>
    <mergeCell ref="AD64:AE64"/>
    <mergeCell ref="BV66:BW68"/>
    <mergeCell ref="BX66:BY68"/>
    <mergeCell ref="BZ66:BZ68"/>
    <mergeCell ref="AB67:AC67"/>
    <mergeCell ref="AD67:AE67"/>
    <mergeCell ref="AB66:AC66"/>
    <mergeCell ref="AD66:AE66"/>
    <mergeCell ref="AF66:AG68"/>
    <mergeCell ref="AH66:AI68"/>
    <mergeCell ref="AJ66:AX68"/>
    <mergeCell ref="AD63:AE63"/>
    <mergeCell ref="AF63:AG65"/>
    <mergeCell ref="DA10:DF10"/>
    <mergeCell ref="CJ12:CK12"/>
    <mergeCell ref="CL12:CW12"/>
    <mergeCell ref="CY13:CY15"/>
    <mergeCell ref="CJ16:CK17"/>
    <mergeCell ref="CL16:CW17"/>
    <mergeCell ref="CJ18:CK18"/>
    <mergeCell ref="CL18:CW18"/>
    <mergeCell ref="CJ20:CK22"/>
    <mergeCell ref="CL20:CW22"/>
    <mergeCell ref="CJ19:CK19"/>
    <mergeCell ref="CL19:CW19"/>
    <mergeCell ref="CJ13:CK13"/>
    <mergeCell ref="CL13:CW13"/>
    <mergeCell ref="CJ23:CK23"/>
    <mergeCell ref="CL23:CW23"/>
    <mergeCell ref="CJ25:CL25"/>
    <mergeCell ref="CM25:CN25"/>
    <mergeCell ref="CJ31:CL33"/>
    <mergeCell ref="CM31:CN33"/>
    <mergeCell ref="CO31:CX31"/>
    <mergeCell ref="CJ34:CL36"/>
    <mergeCell ref="CM34:CN36"/>
    <mergeCell ref="CO32:CX32"/>
    <mergeCell ref="CJ27:CL27"/>
    <mergeCell ref="CM27:CN27"/>
    <mergeCell ref="CO33:CX33"/>
    <mergeCell ref="CJ82:CL83"/>
    <mergeCell ref="CJ84:CL85"/>
    <mergeCell ref="CJ86:CL87"/>
    <mergeCell ref="CJ88:CL89"/>
    <mergeCell ref="CJ90:CL91"/>
    <mergeCell ref="CM82:CN83"/>
    <mergeCell ref="CM84:CN85"/>
    <mergeCell ref="CM86:CN87"/>
    <mergeCell ref="CM88:CN89"/>
    <mergeCell ref="CM90:CN91"/>
    <mergeCell ref="CU69:CY69"/>
    <mergeCell ref="CK64:CO64"/>
    <mergeCell ref="CK65:CO65"/>
    <mergeCell ref="CK66:CO66"/>
    <mergeCell ref="CK67:CO67"/>
    <mergeCell ref="CK68:CO68"/>
    <mergeCell ref="CP64:CT64"/>
    <mergeCell ref="CP65:CT65"/>
    <mergeCell ref="CP66:CT66"/>
    <mergeCell ref="CP67:CT67"/>
    <mergeCell ref="CP68:CT68"/>
    <mergeCell ref="CP69:CT69"/>
    <mergeCell ref="CJ67:CJ68"/>
    <mergeCell ref="CK56:CO56"/>
    <mergeCell ref="CP56:CT56"/>
    <mergeCell ref="CU56:CY56"/>
    <mergeCell ref="CJ57:CJ61"/>
    <mergeCell ref="CJ62:CJ66"/>
    <mergeCell ref="CK57:CO58"/>
    <mergeCell ref="CK59:CO60"/>
    <mergeCell ref="CP57:CT58"/>
    <mergeCell ref="CP59:CT60"/>
    <mergeCell ref="CU57:CY58"/>
    <mergeCell ref="CU59:CY60"/>
    <mergeCell ref="CK62:CO63"/>
    <mergeCell ref="CP62:CT63"/>
    <mergeCell ref="CU62:CY63"/>
    <mergeCell ref="CU64:CY64"/>
    <mergeCell ref="CU65:CY65"/>
    <mergeCell ref="CU66:CY66"/>
    <mergeCell ref="CU67:CY67"/>
    <mergeCell ref="CU68:CY68"/>
    <mergeCell ref="CK61:CO61"/>
    <mergeCell ref="CP61:CT61"/>
    <mergeCell ref="CU61:CY61"/>
  </mergeCells>
  <phoneticPr fontId="3"/>
  <dataValidations disablePrompts="1" count="6">
    <dataValidation type="list" allowBlank="1" showInputMessage="1" showErrorMessage="1" sqref="Y74:Z91 AH57 AH63 AH60 AH66" xr:uid="{00000000-0002-0000-0000-000000000000}">
      <formula1>"40%,35%,30%,25%,20%,15%,10%,5%"</formula1>
    </dataValidation>
    <dataValidation type="list" allowBlank="1" showInputMessage="1" showErrorMessage="1" sqref="BN15:BP17 BN20:BP22 BN25:BP27 BN30:BP32 BN35:BP37" xr:uid="{A709EB2F-69F2-40E7-B4E6-3F9295D27453}">
      <formula1>"◎,○,△"</formula1>
    </dataValidation>
    <dataValidation type="list" allowBlank="1" showInputMessage="1" showErrorMessage="1" sqref="BQ20:BS22 BT35:BV38 BQ30:BS32 BQ25:BS27 BQ15:BS17 BT15:BV18 BT20:BV23 BT25:BV28 BT30:BV33 BQ35:BS37" xr:uid="{4DBDCAD0-521D-4536-9863-37CAA6B9FDB8}">
      <formula1>"5,4,3,2,1"</formula1>
    </dataValidation>
    <dataValidation type="list" allowBlank="1" showInputMessage="1" showErrorMessage="1" sqref="AS74:AT91 BP66:BQ66 BT74:BU91 AY63:AZ63 AY57:AZ57 BP57:BQ57 AY66:AZ66 BN74:BO91 AY60:AZ60 BP60:BQ60 BP63:BQ63 BV63:BW63 BV57:BW57 BV60:BW60 BV66:BW66" xr:uid="{26C7BDB4-5784-41A3-A976-086F72002A6C}">
      <formula1>"Ｔ５,Ｔ４,Ｔ３,Ｔ２,Ｔ１,Ｎ"</formula1>
    </dataValidation>
    <dataValidation type="list" allowBlank="1" showInputMessage="1" showErrorMessage="1" sqref="AD57:AE58 AD60:AE61 AD63:AE64 AD66:AE67" xr:uid="{23F2B018-DB4D-4008-8F8E-1AA7101D1C14}">
      <formula1>"4,2,1"</formula1>
    </dataValidation>
    <dataValidation type="list" allowBlank="1" showInputMessage="1" showErrorMessage="1" sqref="AD59:AE59 AD62:AE62 AD65:AE65 AD68:AE68" xr:uid="{8C723E1F-FEC1-45E9-8ED6-A5BEEA8BAC39}">
      <formula1>"2,1,0"</formula1>
    </dataValidation>
  </dataValidations>
  <printOptions horizontalCentered="1" verticalCentered="1"/>
  <pageMargins left="0.23622047244094491" right="0.23622047244094491" top="0.74803149606299213" bottom="0.74803149606299213" header="0.31496062992125984" footer="0.31496062992125984"/>
  <pageSetup paperSize="9" scale="80" fitToHeight="3" orientation="landscape" r:id="rId1"/>
  <headerFooter alignWithMargins="0"/>
  <rowBreaks count="2" manualBreakCount="2">
    <brk id="45" max="16383" man="1"/>
    <brk id="68" max="16383" man="1"/>
  </rowBreaks>
  <colBreaks count="1" manualBreakCount="1">
    <brk id="79"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一般職員（主事、技師）</vt:lpstr>
      <vt:lpstr>'一般職員（主事、技師）'!Print_Area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008236</dc:creator>
  <cp:lastModifiedBy>菅野 幸明</cp:lastModifiedBy>
  <cp:lastPrinted>2024-05-14T04:49:30Z</cp:lastPrinted>
  <dcterms:created xsi:type="dcterms:W3CDTF">2009-09-18T07:16:29Z</dcterms:created>
  <dcterms:modified xsi:type="dcterms:W3CDTF">2024-07-16T23:47:34Z</dcterms:modified>
</cp:coreProperties>
</file>